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590" windowHeight="5640" activeTab="1"/>
  </bookViews>
  <sheets>
    <sheet name="title" sheetId="1" r:id="rId1"/>
    <sheet name="hist-PL" sheetId="2" r:id="rId2"/>
    <sheet name="hist-RU" sheetId="3" r:id="rId3"/>
    <sheet name="hist-DE" sheetId="4" r:id="rId4"/>
  </sheets>
  <definedNames>
    <definedName name="_xlnm.Print_Area" localSheetId="3">'hist-DE'!$A$1:$J$152</definedName>
    <definedName name="_xlnm.Print_Area" localSheetId="1">'hist-PL'!$A$1:$J$152</definedName>
    <definedName name="_xlnm.Print_Area" localSheetId="2">'hist-RU'!$A$1:$J$152</definedName>
    <definedName name="_xlnm.Print_Area" localSheetId="0">'title'!$A$1:$J$21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<sst xmlns="http://schemas.openxmlformats.org/spreadsheetml/2006/main" count="150" uniqueCount="47">
  <si>
    <t>A</t>
  </si>
  <si>
    <t>B</t>
  </si>
  <si>
    <t>C</t>
  </si>
  <si>
    <t>B-</t>
  </si>
  <si>
    <t>B+</t>
  </si>
  <si>
    <t>A-</t>
  </si>
  <si>
    <t>Rating</t>
  </si>
  <si>
    <t>D</t>
  </si>
  <si>
    <t>C+</t>
  </si>
  <si>
    <t>C-</t>
  </si>
  <si>
    <t>Witold M.Orłowski</t>
  </si>
  <si>
    <t>Polityka pieniężna</t>
  </si>
  <si>
    <t>Ćwiczenie: "Polityka pieniężna i inwestycje"</t>
  </si>
  <si>
    <t>POLSKA</t>
  </si>
  <si>
    <t>ROSJA</t>
  </si>
  <si>
    <t>NIEMCY</t>
  </si>
  <si>
    <t>Kurs walutowy wzgl.$</t>
  </si>
  <si>
    <t>Dewaluacja</t>
  </si>
  <si>
    <t>Inflacja CPI</t>
  </si>
  <si>
    <t>Oczekiwana CPI (5Y)</t>
  </si>
  <si>
    <t>Oczekiwana CPI (10Y)</t>
  </si>
  <si>
    <t>PKB mld $</t>
  </si>
  <si>
    <t>Wzrost PKB</t>
  </si>
  <si>
    <t xml:space="preserve">  - inwestycje</t>
  </si>
  <si>
    <t xml:space="preserve">  - spożycie</t>
  </si>
  <si>
    <t>Saldo obrotów kapitałowych mld $</t>
  </si>
  <si>
    <t>Saldo obrotów bieżących mld $</t>
  </si>
  <si>
    <t>Rezerwy dewizowe mld $</t>
  </si>
  <si>
    <t>Saldo obrotów kapitałowych %PKB</t>
  </si>
  <si>
    <t>Saldo obrotów bieżących %PKB</t>
  </si>
  <si>
    <t>Zmiana rezerw %PKB</t>
  </si>
  <si>
    <t xml:space="preserve"> - wpływ na stopy</t>
  </si>
  <si>
    <t>Deficyt budżetowy %PKB</t>
  </si>
  <si>
    <t>Dług publiczny %PKB</t>
  </si>
  <si>
    <t>Stopy banku centralnego</t>
  </si>
  <si>
    <t>Cena</t>
  </si>
  <si>
    <t xml:space="preserve">  Obligacje 5Y</t>
  </si>
  <si>
    <t xml:space="preserve">  Obligacje 10Y</t>
  </si>
  <si>
    <t xml:space="preserve">  Bony skarbowe</t>
  </si>
  <si>
    <t xml:space="preserve">  Indeks giełdy</t>
  </si>
  <si>
    <t>Stopy rynkowe (dochód w walucie krajowej)</t>
  </si>
  <si>
    <t>PKB mld waluty krajowej</t>
  </si>
  <si>
    <t>Stopy rynkowe (dochód w $)</t>
  </si>
  <si>
    <t>Analiza graficzna</t>
  </si>
  <si>
    <r>
      <t xml:space="preserve">Wystarczy wejść na stronę i wcisnąć </t>
    </r>
    <r>
      <rPr>
        <b/>
        <sz val="11"/>
        <rFont val="Arial"/>
        <family val="2"/>
      </rPr>
      <t>Print</t>
    </r>
  </si>
  <si>
    <r>
      <t xml:space="preserve">Drukowanie: Obszary wydruku są ustawione na kolejnych stronach: </t>
    </r>
    <r>
      <rPr>
        <sz val="11"/>
        <color indexed="10"/>
        <rFont val="Arial"/>
        <family val="2"/>
      </rPr>
      <t>hist-PL</t>
    </r>
    <r>
      <rPr>
        <sz val="11"/>
        <rFont val="Arial"/>
        <family val="0"/>
      </rPr>
      <t xml:space="preserve">, </t>
    </r>
    <r>
      <rPr>
        <sz val="11"/>
        <color indexed="10"/>
        <rFont val="Arial"/>
        <family val="2"/>
      </rPr>
      <t>hist-RU</t>
    </r>
    <r>
      <rPr>
        <sz val="11"/>
        <rFont val="Arial"/>
        <family val="0"/>
      </rPr>
      <t xml:space="preserve"> i </t>
    </r>
    <r>
      <rPr>
        <sz val="11"/>
        <color indexed="10"/>
        <rFont val="Arial"/>
        <family val="2"/>
      </rPr>
      <t>hist-DE</t>
    </r>
    <r>
      <rPr>
        <sz val="11"/>
        <rFont val="Arial"/>
        <family val="0"/>
      </rPr>
      <t xml:space="preserve">.  </t>
    </r>
  </si>
  <si>
    <t>Uwaga: dane mają charakter częściowo umowny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</si>
</sst>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0"/>
    <numFmt numFmtId="167" formatCode="0.000"/>
    <numFmt numFmtId="168" formatCode="#,##0.0"/>
  </numFmts>
  <fonts count="14">
    <font>
      <sz val="11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18.25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7"/>
      <name val="Arial"/>
      <family val="2"/>
    </font>
    <font>
      <sz val="10.5"/>
      <name val="Arial"/>
      <family val="0"/>
    </font>
    <font>
      <sz val="11"/>
      <color indexed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19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8" fontId="0" fillId="0" borderId="1" xfId="0" applyNumberFormat="1" applyFill="1" applyBorder="1" applyAlignment="1">
      <alignment/>
    </xf>
    <xf numFmtId="164" fontId="0" fillId="0" borderId="1" xfId="19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9" fontId="0" fillId="0" borderId="1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164" fontId="0" fillId="0" borderId="0" xfId="19" applyNumberFormat="1" applyFill="1" applyBorder="1" applyAlignment="1">
      <alignment/>
    </xf>
    <xf numFmtId="168" fontId="0" fillId="3" borderId="1" xfId="19" applyNumberFormat="1" applyFill="1" applyBorder="1" applyAlignment="1">
      <alignment/>
    </xf>
    <xf numFmtId="168" fontId="0" fillId="3" borderId="0" xfId="19" applyNumberFormat="1" applyFill="1" applyBorder="1" applyAlignment="1">
      <alignment/>
    </xf>
    <xf numFmtId="3" fontId="0" fillId="0" borderId="0" xfId="19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0" xfId="0" applyFill="1" applyAlignment="1">
      <alignment/>
    </xf>
    <xf numFmtId="0" fontId="7" fillId="2" borderId="0" xfId="0" applyFont="1" applyFill="1" applyAlignment="1">
      <alignment/>
    </xf>
    <xf numFmtId="0" fontId="6" fillId="2" borderId="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2" fontId="0" fillId="5" borderId="7" xfId="0" applyNumberFormat="1" applyFill="1" applyBorder="1" applyAlignment="1">
      <alignment/>
    </xf>
    <xf numFmtId="165" fontId="0" fillId="5" borderId="8" xfId="0" applyNumberFormat="1" applyFill="1" applyBorder="1" applyAlignment="1">
      <alignment/>
    </xf>
    <xf numFmtId="168" fontId="0" fillId="5" borderId="7" xfId="0" applyNumberFormat="1" applyFill="1" applyBorder="1" applyAlignment="1">
      <alignment/>
    </xf>
    <xf numFmtId="3" fontId="0" fillId="5" borderId="9" xfId="19" applyNumberFormat="1" applyFill="1" applyBorder="1" applyAlignment="1">
      <alignment/>
    </xf>
    <xf numFmtId="3" fontId="0" fillId="5" borderId="7" xfId="19" applyNumberFormat="1" applyFill="1" applyBorder="1" applyAlignment="1">
      <alignment/>
    </xf>
    <xf numFmtId="168" fontId="0" fillId="5" borderId="8" xfId="0" applyNumberFormat="1" applyFill="1" applyBorder="1" applyAlignment="1">
      <alignment/>
    </xf>
    <xf numFmtId="165" fontId="0" fillId="5" borderId="7" xfId="0" applyNumberFormat="1" applyFill="1" applyBorder="1" applyAlignment="1">
      <alignment/>
    </xf>
    <xf numFmtId="164" fontId="0" fillId="5" borderId="7" xfId="19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0" fontId="0" fillId="5" borderId="9" xfId="0" applyFill="1" applyBorder="1" applyAlignment="1">
      <alignment horizontal="right"/>
    </xf>
    <xf numFmtId="164" fontId="0" fillId="5" borderId="7" xfId="0" applyNumberFormat="1" applyFill="1" applyBorder="1" applyAlignment="1">
      <alignment horizontal="right"/>
    </xf>
    <xf numFmtId="9" fontId="0" fillId="5" borderId="7" xfId="0" applyNumberFormat="1" applyFill="1" applyBorder="1" applyAlignment="1">
      <alignment horizontal="right"/>
    </xf>
    <xf numFmtId="9" fontId="0" fillId="5" borderId="8" xfId="0" applyNumberFormat="1" applyFill="1" applyBorder="1" applyAlignment="1">
      <alignment horizontal="right"/>
    </xf>
    <xf numFmtId="164" fontId="0" fillId="5" borderId="7" xfId="19" applyNumberFormat="1" applyFill="1" applyBorder="1" applyAlignment="1">
      <alignment/>
    </xf>
    <xf numFmtId="168" fontId="0" fillId="5" borderId="9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4" borderId="10" xfId="0" applyFill="1" applyBorder="1" applyAlignment="1">
      <alignment/>
    </xf>
    <xf numFmtId="0" fontId="13" fillId="0" borderId="0" xfId="0" applyFont="1" applyAlignment="1">
      <alignment/>
    </xf>
    <xf numFmtId="0" fontId="12" fillId="2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3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0" borderId="2" xfId="0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168" fontId="0" fillId="0" borderId="7" xfId="0" applyNumberForma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3" xfId="19" applyNumberFormat="1" applyFill="1" applyBorder="1" applyAlignment="1">
      <alignment/>
    </xf>
    <xf numFmtId="3" fontId="0" fillId="0" borderId="12" xfId="19" applyNumberFormat="1" applyFill="1" applyBorder="1" applyAlignment="1">
      <alignment/>
    </xf>
    <xf numFmtId="3" fontId="0" fillId="0" borderId="9" xfId="19" applyNumberFormat="1" applyFill="1" applyBorder="1" applyAlignment="1">
      <alignment/>
    </xf>
    <xf numFmtId="3" fontId="0" fillId="0" borderId="1" xfId="19" applyNumberFormat="1" applyFill="1" applyBorder="1" applyAlignment="1">
      <alignment/>
    </xf>
    <xf numFmtId="3" fontId="0" fillId="0" borderId="7" xfId="19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2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4" fontId="0" fillId="0" borderId="1" xfId="19" applyNumberFormat="1" applyFill="1" applyBorder="1" applyAlignment="1">
      <alignment/>
    </xf>
    <xf numFmtId="164" fontId="0" fillId="0" borderId="7" xfId="19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9" fontId="0" fillId="0" borderId="7" xfId="0" applyNumberFormat="1" applyFill="1" applyBorder="1" applyAlignment="1">
      <alignment horizontal="right"/>
    </xf>
    <xf numFmtId="9" fontId="0" fillId="0" borderId="11" xfId="0" applyNumberFormat="1" applyFill="1" applyBorder="1" applyAlignment="1">
      <alignment horizontal="right"/>
    </xf>
    <xf numFmtId="9" fontId="0" fillId="0" borderId="2" xfId="0" applyNumberFormat="1" applyFill="1" applyBorder="1" applyAlignment="1">
      <alignment horizontal="right"/>
    </xf>
    <xf numFmtId="9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6" fillId="0" borderId="1" xfId="19" applyNumberFormat="1" applyFont="1" applyFill="1" applyBorder="1" applyAlignment="1">
      <alignment/>
    </xf>
    <xf numFmtId="164" fontId="6" fillId="0" borderId="0" xfId="19" applyNumberFormat="1" applyFont="1" applyFill="1" applyBorder="1" applyAlignment="1">
      <alignment/>
    </xf>
    <xf numFmtId="164" fontId="6" fillId="0" borderId="7" xfId="19" applyNumberFormat="1" applyFont="1" applyFill="1" applyBorder="1" applyAlignment="1">
      <alignment/>
    </xf>
    <xf numFmtId="168" fontId="0" fillId="0" borderId="13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7" xfId="19" applyNumberFormat="1" applyFill="1" applyBorder="1" applyAlignment="1">
      <alignment/>
    </xf>
    <xf numFmtId="164" fontId="0" fillId="0" borderId="11" xfId="19" applyNumberFormat="1" applyFill="1" applyBorder="1" applyAlignment="1">
      <alignment/>
    </xf>
    <xf numFmtId="164" fontId="0" fillId="0" borderId="2" xfId="19" applyNumberFormat="1" applyFill="1" applyBorder="1" applyAlignment="1">
      <alignment/>
    </xf>
    <xf numFmtId="164" fontId="0" fillId="0" borderId="8" xfId="19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" xfId="0" applyFont="1" applyFill="1" applyBorder="1" applyAlignment="1">
      <alignment/>
    </xf>
    <xf numFmtId="164" fontId="0" fillId="0" borderId="11" xfId="19" applyNumberFormat="1" applyFill="1" applyBorder="1" applyAlignment="1">
      <alignment/>
    </xf>
    <xf numFmtId="164" fontId="0" fillId="0" borderId="2" xfId="19" applyNumberFormat="1" applyFill="1" applyBorder="1" applyAlignment="1">
      <alignment/>
    </xf>
    <xf numFmtId="164" fontId="0" fillId="0" borderId="8" xfId="19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6"/>
          <c:w val="0.716"/>
          <c:h val="0.82875"/>
        </c:manualLayout>
      </c:layout>
      <c:lineChart>
        <c:grouping val="standard"/>
        <c:varyColors val="0"/>
        <c:ser>
          <c:idx val="1"/>
          <c:order val="0"/>
          <c:tx>
            <c:strRef>
              <c:f>'hist-PL'!$E$3</c:f>
              <c:strCache>
                <c:ptCount val="1"/>
                <c:pt idx="0">
                  <c:v>1999</c:v>
                </c:pt>
              </c:strCache>
            </c:strRef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noFill/>
              </a:ln>
            </c:spPr>
          </c:marker>
          <c:cat>
            <c:strRef>
              <c:f>'hist-PL'!$B$31:$B$33</c:f>
              <c:strCache/>
            </c:strRef>
          </c:cat>
          <c:val>
            <c:numRef>
              <c:f>'hist-PL'!$E$31:$E$33</c:f>
              <c:numCache/>
            </c:numRef>
          </c:val>
          <c:smooth val="0"/>
        </c:ser>
        <c:ser>
          <c:idx val="2"/>
          <c:order val="1"/>
          <c:tx>
            <c:strRef>
              <c:f>'hist-PL'!$F$3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cat>
            <c:strRef>
              <c:f>'hist-PL'!$B$31:$B$33</c:f>
              <c:strCache/>
            </c:strRef>
          </c:cat>
          <c:val>
            <c:numRef>
              <c:f>'hist-PL'!$F$31:$F$33</c:f>
              <c:numCache/>
            </c:numRef>
          </c:val>
          <c:smooth val="0"/>
        </c:ser>
        <c:ser>
          <c:idx val="3"/>
          <c:order val="2"/>
          <c:tx>
            <c:strRef>
              <c:f>'hist-PL'!$G$3</c:f>
              <c:strCache>
                <c:ptCount val="1"/>
                <c:pt idx="0">
                  <c:v>2001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'hist-PL'!$B$31:$B$33</c:f>
              <c:strCache/>
            </c:strRef>
          </c:cat>
          <c:val>
            <c:numRef>
              <c:f>'hist-PL'!$G$31:$G$33</c:f>
              <c:numCache/>
            </c:numRef>
          </c:val>
          <c:smooth val="0"/>
        </c:ser>
        <c:ser>
          <c:idx val="4"/>
          <c:order val="3"/>
          <c:tx>
            <c:strRef>
              <c:f>'hist-PL'!$H$3</c:f>
              <c:strCache>
                <c:ptCount val="1"/>
                <c:pt idx="0">
                  <c:v>2002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808080"/>
                </a:solidFill>
              </a:ln>
            </c:spPr>
          </c:marker>
          <c:cat>
            <c:strRef>
              <c:f>'hist-PL'!$B$31:$B$33</c:f>
              <c:strCache/>
            </c:strRef>
          </c:cat>
          <c:val>
            <c:numRef>
              <c:f>'hist-PL'!$H$31:$H$33</c:f>
              <c:numCache/>
            </c:numRef>
          </c:val>
          <c:smooth val="0"/>
        </c:ser>
        <c:ser>
          <c:idx val="5"/>
          <c:order val="4"/>
          <c:tx>
            <c:strRef>
              <c:f>'hist-PL'!$I$3</c:f>
              <c:strCache>
                <c:ptCount val="1"/>
                <c:pt idx="0">
                  <c:v>2003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'hist-PL'!$B$31:$B$33</c:f>
              <c:strCache/>
            </c:strRef>
          </c:cat>
          <c:val>
            <c:numRef>
              <c:f>'hist-PL'!$I$31:$I$33</c:f>
              <c:numCache/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8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25"/>
          <c:y val="0.15875"/>
          <c:w val="0.17275"/>
          <c:h val="0.7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525"/>
          <c:w val="0.71325"/>
          <c:h val="0.82975"/>
        </c:manualLayout>
      </c:layout>
      <c:barChart>
        <c:barDir val="col"/>
        <c:grouping val="clustered"/>
        <c:varyColors val="0"/>
        <c:ser>
          <c:idx val="2"/>
          <c:order val="1"/>
          <c:tx>
            <c:v>Deficyt OB % PKB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'hist-RU'!$D$3:$I$3</c:f>
              <c:numCache/>
            </c:numRef>
          </c:cat>
          <c:val>
            <c:numRef>
              <c:f>'hist-RU'!$D$18:$I$18</c:f>
              <c:numCache/>
            </c:numRef>
          </c:val>
        </c:ser>
        <c:axId val="49221903"/>
        <c:axId val="40343944"/>
      </c:barChart>
      <c:lineChart>
        <c:grouping val="standard"/>
        <c:varyColors val="0"/>
        <c:ser>
          <c:idx val="1"/>
          <c:order val="0"/>
          <c:tx>
            <c:v>Inflacja (lewa oś)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'hist-RU'!$D$3:$I$3</c:f>
              <c:numCache/>
            </c:numRef>
          </c:cat>
          <c:val>
            <c:numRef>
              <c:f>'hist-RU'!$D$6:$I$6</c:f>
              <c:numCache/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  <c:max val="30"/>
          <c:min val="-30"/>
        </c:scaling>
        <c:axPos val="l"/>
        <c:delete val="0"/>
        <c:numFmt formatCode="General" sourceLinked="1"/>
        <c:majorTickMark val="out"/>
        <c:minorTickMark val="none"/>
        <c:tickLblPos val="nextTo"/>
        <c:crossAx val="27551177"/>
        <c:crossesAt val="1"/>
        <c:crossBetween val="between"/>
        <c:dispUnits/>
      </c:valAx>
      <c:catAx>
        <c:axId val="49221903"/>
        <c:scaling>
          <c:orientation val="minMax"/>
        </c:scaling>
        <c:axPos val="b"/>
        <c:delete val="1"/>
        <c:majorTickMark val="out"/>
        <c:minorTickMark val="none"/>
        <c:tickLblPos val="nextTo"/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  <c:max val="0.08"/>
          <c:min val="-0.08"/>
        </c:scaling>
        <c:axPos val="l"/>
        <c:delete val="0"/>
        <c:numFmt formatCode="General" sourceLinked="1"/>
        <c:majorTickMark val="out"/>
        <c:minorTickMark val="none"/>
        <c:tickLblPos val="nextTo"/>
        <c:crossAx val="492219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37"/>
          <c:w val="0.24175"/>
          <c:h val="0.6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525"/>
          <c:w val="0.71175"/>
          <c:h val="0.82975"/>
        </c:manualLayout>
      </c:layout>
      <c:lineChart>
        <c:grouping val="standard"/>
        <c:varyColors val="0"/>
        <c:ser>
          <c:idx val="2"/>
          <c:order val="1"/>
          <c:tx>
            <c:v>Deficyt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'hist-RU'!$D$3:$I$3</c:f>
              <c:numCache/>
            </c:numRef>
          </c:cat>
          <c:val>
            <c:numRef>
              <c:f>'hist-RU'!$D$22:$I$22</c:f>
              <c:numCache/>
            </c:numRef>
          </c:val>
          <c:smooth val="0"/>
        </c:ser>
        <c:marker val="1"/>
        <c:axId val="17052835"/>
        <c:axId val="19257788"/>
      </c:lineChart>
      <c:lineChart>
        <c:grouping val="standard"/>
        <c:varyColors val="0"/>
        <c:ser>
          <c:idx val="1"/>
          <c:order val="0"/>
          <c:tx>
            <c:v>Dług publiczny (prawa oś)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cat>
            <c:numRef>
              <c:f>'hist-RU'!$D$3:$I$3</c:f>
              <c:numCache/>
            </c:numRef>
          </c:cat>
          <c:val>
            <c:numRef>
              <c:f>'hist-RU'!$D$23:$I$23</c:f>
              <c:numCache/>
            </c:numRef>
          </c:val>
          <c:smooth val="0"/>
        </c:ser>
        <c:marker val="1"/>
        <c:axId val="39102365"/>
        <c:axId val="16376966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57788"/>
        <c:crosses val="autoZero"/>
        <c:auto val="1"/>
        <c:lblOffset val="100"/>
        <c:noMultiLvlLbl val="0"/>
      </c:catAx>
      <c:valAx>
        <c:axId val="19257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52835"/>
        <c:crossesAt val="1"/>
        <c:crossBetween val="between"/>
        <c:dispUnits/>
      </c:valAx>
      <c:catAx>
        <c:axId val="39102365"/>
        <c:scaling>
          <c:orientation val="minMax"/>
        </c:scaling>
        <c:axPos val="b"/>
        <c:delete val="1"/>
        <c:majorTickMark val="in"/>
        <c:minorTickMark val="none"/>
        <c:tickLblPos val="nextTo"/>
        <c:crossAx val="16376966"/>
        <c:crosses val="autoZero"/>
        <c:auto val="1"/>
        <c:lblOffset val="100"/>
        <c:noMultiLvlLbl val="0"/>
      </c:catAx>
      <c:valAx>
        <c:axId val="16376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1023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25"/>
          <c:y val="0.16925"/>
          <c:w val="0.2425"/>
          <c:h val="0.6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425"/>
          <c:w val="0.711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'hist-RU'!$B$36</c:f>
              <c:strCache>
                <c:ptCount val="1"/>
                <c:pt idx="0">
                  <c:v>  Bony skarbowe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'hist-RU'!$D$3:$I$3</c:f>
              <c:numCache/>
            </c:numRef>
          </c:cat>
          <c:val>
            <c:numRef>
              <c:f>'hist-RU'!$D$36:$I$36</c:f>
              <c:numCache/>
            </c:numRef>
          </c:val>
          <c:smooth val="0"/>
        </c:ser>
        <c:ser>
          <c:idx val="1"/>
          <c:order val="1"/>
          <c:tx>
            <c:strRef>
              <c:f>'hist-RU'!$B$37</c:f>
              <c:strCache>
                <c:ptCount val="1"/>
                <c:pt idx="0">
                  <c:v>  Obligacje 5Y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'hist-RU'!$D$37:$I$37</c:f>
              <c:numCache/>
            </c:numRef>
          </c:val>
          <c:smooth val="0"/>
        </c:ser>
        <c:ser>
          <c:idx val="2"/>
          <c:order val="2"/>
          <c:tx>
            <c:strRef>
              <c:f>'hist-RU'!$B$38</c:f>
              <c:strCache>
                <c:ptCount val="1"/>
                <c:pt idx="0">
                  <c:v>  Obligacje 10Y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'hist-RU'!$D$38:$I$38</c:f>
              <c:numCache/>
            </c:numRef>
          </c:val>
          <c:smooth val="0"/>
        </c:ser>
        <c:ser>
          <c:idx val="3"/>
          <c:order val="3"/>
          <c:tx>
            <c:strRef>
              <c:f>'hist-RU'!$B$39</c:f>
              <c:strCache>
                <c:ptCount val="1"/>
                <c:pt idx="0">
                  <c:v>  Indeks giełdy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'hist-RU'!$D$39:$I$39</c:f>
              <c:numCache/>
            </c:numRef>
          </c:val>
          <c:smooth val="0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  <c:max val="0.25"/>
          <c:min val="-0.75"/>
        </c:scaling>
        <c:axPos val="l"/>
        <c:delete val="0"/>
        <c:numFmt formatCode="General" sourceLinked="1"/>
        <c:majorTickMark val="out"/>
        <c:minorTickMark val="none"/>
        <c:tickLblPos val="nextTo"/>
        <c:crossAx val="13174967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158"/>
          <c:w val="0.24175"/>
          <c:h val="0.6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7"/>
          <c:w val="0.71225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'hist-DE'!$E$3</c:f>
              <c:strCache>
                <c:ptCount val="1"/>
                <c:pt idx="0">
                  <c:v>1999</c:v>
                </c:pt>
              </c:strCache>
            </c:strRef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noFill/>
              </a:ln>
            </c:spPr>
          </c:marker>
          <c:cat>
            <c:strRef>
              <c:f>'hist-DE'!$B$31:$B$33</c:f>
              <c:strCache/>
            </c:strRef>
          </c:cat>
          <c:val>
            <c:numRef>
              <c:f>'hist-DE'!$E$31:$E$33</c:f>
              <c:numCache/>
            </c:numRef>
          </c:val>
          <c:smooth val="0"/>
        </c:ser>
        <c:ser>
          <c:idx val="2"/>
          <c:order val="1"/>
          <c:tx>
            <c:strRef>
              <c:f>'hist-DE'!$F$3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cat>
            <c:strRef>
              <c:f>'hist-DE'!$B$31:$B$33</c:f>
              <c:strCache/>
            </c:strRef>
          </c:cat>
          <c:val>
            <c:numRef>
              <c:f>'hist-DE'!$F$31:$F$33</c:f>
              <c:numCache/>
            </c:numRef>
          </c:val>
          <c:smooth val="0"/>
        </c:ser>
        <c:ser>
          <c:idx val="3"/>
          <c:order val="2"/>
          <c:tx>
            <c:strRef>
              <c:f>'hist-DE'!$G$3</c:f>
              <c:strCache>
                <c:ptCount val="1"/>
                <c:pt idx="0">
                  <c:v>2001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'hist-DE'!$B$31:$B$33</c:f>
              <c:strCache/>
            </c:strRef>
          </c:cat>
          <c:val>
            <c:numRef>
              <c:f>'hist-DE'!$G$31:$G$33</c:f>
              <c:numCache/>
            </c:numRef>
          </c:val>
          <c:smooth val="0"/>
        </c:ser>
        <c:ser>
          <c:idx val="4"/>
          <c:order val="3"/>
          <c:tx>
            <c:strRef>
              <c:f>'hist-DE'!$H$3</c:f>
              <c:strCache>
                <c:ptCount val="1"/>
                <c:pt idx="0">
                  <c:v>2002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808080"/>
                </a:solidFill>
              </a:ln>
            </c:spPr>
          </c:marker>
          <c:cat>
            <c:strRef>
              <c:f>'hist-DE'!$B$31:$B$33</c:f>
              <c:strCache/>
            </c:strRef>
          </c:cat>
          <c:val>
            <c:numRef>
              <c:f>'hist-DE'!$H$31:$H$33</c:f>
              <c:numCache/>
            </c:numRef>
          </c:val>
          <c:smooth val="0"/>
        </c:ser>
        <c:ser>
          <c:idx val="5"/>
          <c:order val="4"/>
          <c:tx>
            <c:strRef>
              <c:f>'hist-DE'!$I$3</c:f>
              <c:strCache>
                <c:ptCount val="1"/>
                <c:pt idx="0">
                  <c:v>2003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'hist-DE'!$B$31:$B$33</c:f>
              <c:strCache/>
            </c:strRef>
          </c:cat>
          <c:val>
            <c:numRef>
              <c:f>'hist-DE'!$I$31:$I$33</c:f>
              <c:numCache/>
            </c:numRef>
          </c:val>
          <c:smooth val="0"/>
        </c:ser>
        <c:marker val="1"/>
        <c:axId val="60539377"/>
        <c:axId val="7983482"/>
      </c:line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83482"/>
        <c:crosses val="autoZero"/>
        <c:auto val="1"/>
        <c:lblOffset val="100"/>
        <c:noMultiLvlLbl val="0"/>
      </c:catAx>
      <c:valAx>
        <c:axId val="7983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39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163"/>
          <c:w val="0.17525"/>
          <c:h val="0.7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675"/>
          <c:w val="0.7"/>
          <c:h val="0.82625"/>
        </c:manualLayout>
      </c:layout>
      <c:lineChart>
        <c:grouping val="standard"/>
        <c:varyColors val="0"/>
        <c:ser>
          <c:idx val="1"/>
          <c:order val="0"/>
          <c:tx>
            <c:v>Wzrost PKB (lewa oś)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cat>
            <c:numRef>
              <c:f>'hist-DE'!$D$3:$I$3</c:f>
              <c:numCache/>
            </c:numRef>
          </c:cat>
          <c:val>
            <c:numRef>
              <c:f>'hist-DE'!$D$11:$I$11</c:f>
              <c:numCache/>
            </c:numRef>
          </c:val>
          <c:smooth val="0"/>
        </c:ser>
        <c:marker val="1"/>
        <c:axId val="4742475"/>
        <c:axId val="42682276"/>
      </c:lineChart>
      <c:lineChart>
        <c:grouping val="standard"/>
        <c:varyColors val="0"/>
        <c:ser>
          <c:idx val="2"/>
          <c:order val="1"/>
          <c:tx>
            <c:v>Dynamika indeksu giełdy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'hist-DE'!$D$3:$I$3</c:f>
              <c:numCache/>
            </c:numRef>
          </c:cat>
          <c:val>
            <c:numRef>
              <c:f>'hist-DE'!$D$34:$I$34</c:f>
              <c:numCache/>
            </c:numRef>
          </c:val>
          <c:smooth val="0"/>
        </c:ser>
        <c:marker val="1"/>
        <c:axId val="48596165"/>
        <c:axId val="34712302"/>
      </c:lineChart>
      <c:cat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276"/>
        <c:crosses val="autoZero"/>
        <c:auto val="1"/>
        <c:lblOffset val="100"/>
        <c:noMultiLvlLbl val="0"/>
      </c:catAx>
      <c:valAx>
        <c:axId val="4268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2475"/>
        <c:crossesAt val="1"/>
        <c:crossBetween val="between"/>
        <c:dispUnits/>
      </c:valAx>
      <c:catAx>
        <c:axId val="48596165"/>
        <c:scaling>
          <c:orientation val="minMax"/>
        </c:scaling>
        <c:axPos val="b"/>
        <c:delete val="1"/>
        <c:majorTickMark val="in"/>
        <c:minorTickMark val="none"/>
        <c:tickLblPos val="nextTo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5961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1155"/>
          <c:w val="0.253"/>
          <c:h val="0.7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425"/>
          <c:w val="0.7"/>
          <c:h val="0.8305"/>
        </c:manualLayout>
      </c:layout>
      <c:lineChart>
        <c:grouping val="standard"/>
        <c:varyColors val="0"/>
        <c:ser>
          <c:idx val="1"/>
          <c:order val="0"/>
          <c:tx>
            <c:v>Wzrost PKB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cat>
            <c:numRef>
              <c:f>'hist-DE'!$D$3:$I$3</c:f>
              <c:numCache/>
            </c:numRef>
          </c:cat>
          <c:val>
            <c:numRef>
              <c:f>'hist-DE'!$D$11:$I$11</c:f>
              <c:numCache/>
            </c:numRef>
          </c:val>
          <c:smooth val="0"/>
        </c:ser>
        <c:ser>
          <c:idx val="2"/>
          <c:order val="1"/>
          <c:tx>
            <c:v>Wzrost inwestycji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'hist-DE'!$D$3:$I$3</c:f>
              <c:numCache/>
            </c:numRef>
          </c:cat>
          <c:val>
            <c:numRef>
              <c:f>'hist-DE'!$D$12:$I$12</c:f>
              <c:numCache/>
            </c:numRef>
          </c:val>
          <c:smooth val="0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75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162"/>
          <c:w val="0.253"/>
          <c:h val="0.6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525"/>
          <c:w val="0.70075"/>
          <c:h val="0.82975"/>
        </c:manualLayout>
      </c:layout>
      <c:barChart>
        <c:barDir val="col"/>
        <c:grouping val="clustered"/>
        <c:varyColors val="0"/>
        <c:ser>
          <c:idx val="2"/>
          <c:order val="1"/>
          <c:tx>
            <c:v>Deficyt OB % PKB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'hist-DE'!$D$3:$I$3</c:f>
              <c:numCache/>
            </c:numRef>
          </c:cat>
          <c:val>
            <c:numRef>
              <c:f>'hist-DE'!$D$18:$I$18</c:f>
              <c:numCache/>
            </c:numRef>
          </c:val>
        </c:ser>
        <c:axId val="5226521"/>
        <c:axId val="47038690"/>
      </c:barChart>
      <c:lineChart>
        <c:grouping val="standard"/>
        <c:varyColors val="0"/>
        <c:ser>
          <c:idx val="1"/>
          <c:order val="0"/>
          <c:tx>
            <c:v>Inflacja (lewa oś)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'hist-DE'!$D$3:$I$3</c:f>
              <c:numCache/>
            </c:numRef>
          </c:cat>
          <c:val>
            <c:numRef>
              <c:f>'hist-DE'!$D$6:$I$6</c:f>
              <c:numCache/>
            </c:numRef>
          </c:val>
          <c:smooth val="0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0695027"/>
        <c:crossesAt val="1"/>
        <c:crossBetween val="between"/>
        <c:dispUnits/>
      </c:valAx>
      <c:catAx>
        <c:axId val="5226521"/>
        <c:scaling>
          <c:orientation val="minMax"/>
        </c:scaling>
        <c:axPos val="b"/>
        <c:delete val="1"/>
        <c:majorTickMark val="out"/>
        <c:minorTickMark val="none"/>
        <c:tickLblPos val="nextTo"/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  <c:max val="0.0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2265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75"/>
          <c:y val="0.137"/>
          <c:w val="0.2525"/>
          <c:h val="0.6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3525"/>
          <c:w val="0.69925"/>
          <c:h val="0.82975"/>
        </c:manualLayout>
      </c:layout>
      <c:lineChart>
        <c:grouping val="standard"/>
        <c:varyColors val="0"/>
        <c:ser>
          <c:idx val="2"/>
          <c:order val="1"/>
          <c:tx>
            <c:v>Deficyt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'hist-DE'!$D$3:$I$3</c:f>
              <c:numCache/>
            </c:numRef>
          </c:cat>
          <c:val>
            <c:numRef>
              <c:f>'hist-DE'!$D$22:$I$22</c:f>
              <c:numCache/>
            </c:numRef>
          </c:val>
          <c:smooth val="0"/>
        </c:ser>
        <c:marker val="1"/>
        <c:axId val="65684461"/>
        <c:axId val="54289238"/>
      </c:lineChart>
      <c:lineChart>
        <c:grouping val="standard"/>
        <c:varyColors val="0"/>
        <c:ser>
          <c:idx val="1"/>
          <c:order val="0"/>
          <c:tx>
            <c:v>Dług publiczny (prawa oś)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cat>
            <c:numRef>
              <c:f>'hist-DE'!$D$3:$I$3</c:f>
              <c:numCache/>
            </c:numRef>
          </c:cat>
          <c:val>
            <c:numRef>
              <c:f>'hist-DE'!$D$23:$I$23</c:f>
              <c:numCache/>
            </c:numRef>
          </c:val>
          <c:smooth val="0"/>
        </c:ser>
        <c:marker val="1"/>
        <c:axId val="18841095"/>
        <c:axId val="35352128"/>
      </c:line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84461"/>
        <c:crossesAt val="1"/>
        <c:crossBetween val="between"/>
        <c:dispUnits/>
      </c:valAx>
      <c:catAx>
        <c:axId val="18841095"/>
        <c:scaling>
          <c:orientation val="minMax"/>
        </c:scaling>
        <c:axPos val="b"/>
        <c:delete val="1"/>
        <c:majorTickMark val="in"/>
        <c:minorTickMark val="none"/>
        <c:tickLblPos val="nextTo"/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8410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16925"/>
          <c:w val="0.253"/>
          <c:h val="0.6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3425"/>
          <c:w val="0.699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'hist-DE'!$B$36</c:f>
              <c:strCache>
                <c:ptCount val="1"/>
                <c:pt idx="0">
                  <c:v>  Bony skarbowe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'hist-DE'!$D$3:$I$3</c:f>
              <c:numCache/>
            </c:numRef>
          </c:cat>
          <c:val>
            <c:numRef>
              <c:f>'hist-DE'!$D$36:$I$36</c:f>
              <c:numCache/>
            </c:numRef>
          </c:val>
          <c:smooth val="0"/>
        </c:ser>
        <c:ser>
          <c:idx val="1"/>
          <c:order val="1"/>
          <c:tx>
            <c:strRef>
              <c:f>'hist-DE'!$B$37</c:f>
              <c:strCache>
                <c:ptCount val="1"/>
                <c:pt idx="0">
                  <c:v>  Obligacje 5Y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'hist-DE'!$D$37:$I$37</c:f>
              <c:numCache/>
            </c:numRef>
          </c:val>
          <c:smooth val="0"/>
        </c:ser>
        <c:ser>
          <c:idx val="2"/>
          <c:order val="2"/>
          <c:tx>
            <c:strRef>
              <c:f>'hist-DE'!$B$38</c:f>
              <c:strCache>
                <c:ptCount val="1"/>
                <c:pt idx="0">
                  <c:v>  Obligacje 10Y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'hist-DE'!$D$38:$I$38</c:f>
              <c:numCache/>
            </c:numRef>
          </c:val>
          <c:smooth val="0"/>
        </c:ser>
        <c:ser>
          <c:idx val="3"/>
          <c:order val="3"/>
          <c:tx>
            <c:strRef>
              <c:f>'hist-DE'!$B$39</c:f>
              <c:strCache>
                <c:ptCount val="1"/>
                <c:pt idx="0">
                  <c:v>  Indeks giełdy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'hist-DE'!$D$39:$I$39</c:f>
              <c:numCache/>
            </c:numRef>
          </c:val>
          <c:smooth val="0"/>
        </c:ser>
        <c:marker val="1"/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  <c:max val="0.25"/>
          <c:min val="-0.2"/>
        </c:scaling>
        <c:axPos val="l"/>
        <c:delete val="0"/>
        <c:numFmt formatCode="General" sourceLinked="1"/>
        <c:majorTickMark val="out"/>
        <c:minorTickMark val="none"/>
        <c:tickLblPos val="nextTo"/>
        <c:crossAx val="49733697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158"/>
          <c:w val="0.2525"/>
          <c:h val="0.6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575"/>
          <c:w val="0.705"/>
          <c:h val="0.82825"/>
        </c:manualLayout>
      </c:layout>
      <c:lineChart>
        <c:grouping val="standard"/>
        <c:varyColors val="0"/>
        <c:ser>
          <c:idx val="1"/>
          <c:order val="0"/>
          <c:tx>
            <c:v>Wzrost PKB (lewa oś)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cat>
            <c:numRef>
              <c:f>'hist-PL'!$D$3:$I$3</c:f>
              <c:numCache/>
            </c:numRef>
          </c:cat>
          <c:val>
            <c:numRef>
              <c:f>'hist-PL'!$D$11:$I$11</c:f>
              <c:numCache/>
            </c:numRef>
          </c:val>
          <c:smooth val="0"/>
        </c:ser>
        <c:marker val="1"/>
        <c:axId val="56112663"/>
        <c:axId val="35251920"/>
      </c:lineChart>
      <c:lineChart>
        <c:grouping val="standard"/>
        <c:varyColors val="0"/>
        <c:ser>
          <c:idx val="2"/>
          <c:order val="1"/>
          <c:tx>
            <c:v>Dynamika indeksu giełdy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'hist-PL'!$D$3:$I$3</c:f>
              <c:numCache/>
            </c:numRef>
          </c:cat>
          <c:val>
            <c:numRef>
              <c:f>'hist-PL'!$D$34:$I$34</c:f>
              <c:numCache/>
            </c:numRef>
          </c:val>
          <c:smooth val="0"/>
        </c:ser>
        <c:marker val="1"/>
        <c:axId val="48831825"/>
        <c:axId val="36833242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12663"/>
        <c:crossesAt val="1"/>
        <c:crossBetween val="between"/>
        <c:dispUnits/>
      </c:valAx>
      <c:catAx>
        <c:axId val="48831825"/>
        <c:scaling>
          <c:orientation val="minMax"/>
        </c:scaling>
        <c:axPos val="b"/>
        <c:delete val="1"/>
        <c:majorTickMark val="in"/>
        <c:minorTickMark val="none"/>
        <c:tickLblPos val="nextTo"/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318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1975"/>
          <c:w val="0.2495"/>
          <c:h val="0.7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425"/>
          <c:w val="0.705"/>
          <c:h val="0.8315"/>
        </c:manualLayout>
      </c:layout>
      <c:lineChart>
        <c:grouping val="standard"/>
        <c:varyColors val="0"/>
        <c:ser>
          <c:idx val="1"/>
          <c:order val="0"/>
          <c:tx>
            <c:v>Wzrost PKB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cat>
            <c:numRef>
              <c:f>'hist-PL'!$D$3:$I$3</c:f>
              <c:numCache/>
            </c:numRef>
          </c:cat>
          <c:val>
            <c:numRef>
              <c:f>'hist-PL'!$D$11:$I$11</c:f>
              <c:numCache/>
            </c:numRef>
          </c:val>
          <c:smooth val="0"/>
        </c:ser>
        <c:ser>
          <c:idx val="2"/>
          <c:order val="1"/>
          <c:tx>
            <c:v>Wzrost inwestycji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'hist-PL'!$D$3:$I$3</c:f>
              <c:numCache/>
            </c:numRef>
          </c:cat>
          <c:val>
            <c:numRef>
              <c:f>'hist-PL'!$D$12:$I$12</c:f>
              <c:numCache/>
            </c:numRef>
          </c:val>
          <c:smooth val="0"/>
        </c:ser>
        <c:marker val="1"/>
        <c:axId val="63063723"/>
        <c:axId val="30702596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6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166"/>
          <c:w val="0.2495"/>
          <c:h val="0.6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425"/>
          <c:w val="0.70575"/>
          <c:h val="0.83175"/>
        </c:manualLayout>
      </c:layout>
      <c:barChart>
        <c:barDir val="col"/>
        <c:grouping val="clustered"/>
        <c:varyColors val="0"/>
        <c:ser>
          <c:idx val="2"/>
          <c:order val="1"/>
          <c:tx>
            <c:v>Deficyt OB % PKB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'hist-PL'!$D$3:$I$3</c:f>
              <c:numCache/>
            </c:numRef>
          </c:cat>
          <c:val>
            <c:numRef>
              <c:f>'hist-PL'!$D$18:$I$18</c:f>
              <c:numCache/>
            </c:numRef>
          </c:val>
        </c:ser>
        <c:axId val="7887909"/>
        <c:axId val="3882318"/>
      </c:barChart>
      <c:lineChart>
        <c:grouping val="standard"/>
        <c:varyColors val="0"/>
        <c:ser>
          <c:idx val="1"/>
          <c:order val="0"/>
          <c:tx>
            <c:v>Inflacja (lewa oś)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'hist-PL'!$D$3:$I$3</c:f>
              <c:numCache/>
            </c:numRef>
          </c:cat>
          <c:val>
            <c:numRef>
              <c:f>'hist-PL'!$D$6:$I$6</c:f>
              <c:numCache/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032312"/>
        <c:crosses val="autoZero"/>
        <c:auto val="1"/>
        <c:lblOffset val="100"/>
        <c:noMultiLvlLbl val="0"/>
      </c:catAx>
      <c:valAx>
        <c:axId val="46032312"/>
        <c:scaling>
          <c:orientation val="minMax"/>
          <c:max val="12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crossAx val="34940863"/>
        <c:crossesAt val="1"/>
        <c:crossBetween val="between"/>
        <c:dispUnits/>
      </c:valAx>
      <c:catAx>
        <c:axId val="7887909"/>
        <c:scaling>
          <c:orientation val="minMax"/>
        </c:scaling>
        <c:axPos val="b"/>
        <c:delete val="1"/>
        <c:majorTickMark val="out"/>
        <c:minorTickMark val="none"/>
        <c:tickLblPos val="nextTo"/>
        <c:crossAx val="3882318"/>
        <c:crosses val="autoZero"/>
        <c:auto val="1"/>
        <c:lblOffset val="100"/>
        <c:noMultiLvlLbl val="0"/>
      </c:catAx>
      <c:valAx>
        <c:axId val="3882318"/>
        <c:scaling>
          <c:orientation val="minMax"/>
          <c:max val="0.08"/>
          <c:min val="-0.08"/>
        </c:scaling>
        <c:axPos val="l"/>
        <c:delete val="0"/>
        <c:numFmt formatCode="General" sourceLinked="1"/>
        <c:majorTickMark val="out"/>
        <c:minorTickMark val="none"/>
        <c:tickLblPos val="nextTo"/>
        <c:crossAx val="78879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137"/>
          <c:w val="0.24875"/>
          <c:h val="0.6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425"/>
          <c:w val="0.70425"/>
          <c:h val="0.83175"/>
        </c:manualLayout>
      </c:layout>
      <c:lineChart>
        <c:grouping val="standard"/>
        <c:varyColors val="0"/>
        <c:ser>
          <c:idx val="2"/>
          <c:order val="1"/>
          <c:tx>
            <c:v>Deficyt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'hist-PL'!$D$3:$I$3</c:f>
              <c:numCache/>
            </c:numRef>
          </c:cat>
          <c:val>
            <c:numRef>
              <c:f>'hist-PL'!$D$22:$I$22</c:f>
              <c:numCache/>
            </c:numRef>
          </c:val>
          <c:smooth val="0"/>
        </c:ser>
        <c:marker val="1"/>
        <c:axId val="11637625"/>
        <c:axId val="37629762"/>
      </c:lineChart>
      <c:lineChart>
        <c:grouping val="standard"/>
        <c:varyColors val="0"/>
        <c:ser>
          <c:idx val="1"/>
          <c:order val="0"/>
          <c:tx>
            <c:v>Dług publiczny (prawa oś)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cat>
            <c:numRef>
              <c:f>'hist-PL'!$D$3:$I$3</c:f>
              <c:numCache/>
            </c:numRef>
          </c:cat>
          <c:val>
            <c:numRef>
              <c:f>'hist-PL'!$D$23:$I$23</c:f>
              <c:numCache/>
            </c:numRef>
          </c:val>
          <c:smooth val="0"/>
        </c:ser>
        <c:marker val="1"/>
        <c:axId val="3123539"/>
        <c:axId val="28111852"/>
      </c:line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29762"/>
        <c:crosses val="autoZero"/>
        <c:auto val="1"/>
        <c:lblOffset val="100"/>
        <c:noMultiLvlLbl val="0"/>
      </c:catAx>
      <c:valAx>
        <c:axId val="37629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37625"/>
        <c:crossesAt val="1"/>
        <c:crossBetween val="between"/>
        <c:dispUnits/>
      </c:valAx>
      <c:catAx>
        <c:axId val="3123539"/>
        <c:scaling>
          <c:orientation val="minMax"/>
        </c:scaling>
        <c:axPos val="b"/>
        <c:delete val="1"/>
        <c:majorTickMark val="in"/>
        <c:minorTickMark val="none"/>
        <c:tickLblPos val="nextTo"/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2353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735"/>
          <c:w val="0.2495"/>
          <c:h val="0.6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425"/>
          <c:w val="0.704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'hist-PL'!$B$36</c:f>
              <c:strCache>
                <c:ptCount val="1"/>
                <c:pt idx="0">
                  <c:v>  Bony skarbowe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'hist-PL'!$D$3:$I$3</c:f>
              <c:numCache/>
            </c:numRef>
          </c:cat>
          <c:val>
            <c:numRef>
              <c:f>'hist-PL'!$D$36:$I$36</c:f>
              <c:numCache/>
            </c:numRef>
          </c:val>
          <c:smooth val="0"/>
        </c:ser>
        <c:ser>
          <c:idx val="1"/>
          <c:order val="1"/>
          <c:tx>
            <c:strRef>
              <c:f>'hist-PL'!$B$37</c:f>
              <c:strCache>
                <c:ptCount val="1"/>
                <c:pt idx="0">
                  <c:v>  Obligacje 5Y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'hist-PL'!$D$37:$I$37</c:f>
              <c:numCache/>
            </c:numRef>
          </c:val>
          <c:smooth val="0"/>
        </c:ser>
        <c:ser>
          <c:idx val="2"/>
          <c:order val="2"/>
          <c:tx>
            <c:strRef>
              <c:f>'hist-PL'!$B$38</c:f>
              <c:strCache>
                <c:ptCount val="1"/>
                <c:pt idx="0">
                  <c:v>  Obligacje 10Y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'hist-PL'!$D$38:$I$38</c:f>
              <c:numCache/>
            </c:numRef>
          </c:val>
          <c:smooth val="0"/>
        </c:ser>
        <c:ser>
          <c:idx val="3"/>
          <c:order val="3"/>
          <c:tx>
            <c:strRef>
              <c:f>'hist-PL'!$B$39</c:f>
              <c:strCache>
                <c:ptCount val="1"/>
                <c:pt idx="0">
                  <c:v>  Indeks giełdy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'hist-PL'!$D$39:$I$39</c:f>
              <c:numCache/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  <c:max val="0.25"/>
          <c:min val="-0.2"/>
        </c:scaling>
        <c:axPos val="l"/>
        <c:delete val="0"/>
        <c:numFmt formatCode="General" sourceLinked="1"/>
        <c:majorTickMark val="out"/>
        <c:minorTickMark val="none"/>
        <c:tickLblPos val="nextTo"/>
        <c:crossAx val="51680077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158"/>
          <c:w val="0.24875"/>
          <c:h val="0.6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7"/>
          <c:w val="0.721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'hist-RU'!$E$3</c:f>
              <c:strCache>
                <c:ptCount val="1"/>
                <c:pt idx="0">
                  <c:v>1999</c:v>
                </c:pt>
              </c:strCache>
            </c:strRef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noFill/>
              </a:ln>
            </c:spPr>
          </c:marker>
          <c:cat>
            <c:strRef>
              <c:f>'hist-RU'!$B$31:$B$33</c:f>
              <c:strCache/>
            </c:strRef>
          </c:cat>
          <c:val>
            <c:numRef>
              <c:f>'hist-RU'!$E$31:$E$33</c:f>
              <c:numCache/>
            </c:numRef>
          </c:val>
          <c:smooth val="0"/>
        </c:ser>
        <c:ser>
          <c:idx val="2"/>
          <c:order val="1"/>
          <c:tx>
            <c:strRef>
              <c:f>'hist-RU'!$F$3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cat>
            <c:strRef>
              <c:f>'hist-RU'!$B$31:$B$33</c:f>
              <c:strCache/>
            </c:strRef>
          </c:cat>
          <c:val>
            <c:numRef>
              <c:f>'hist-RU'!$F$31:$F$33</c:f>
              <c:numCache/>
            </c:numRef>
          </c:val>
          <c:smooth val="0"/>
        </c:ser>
        <c:ser>
          <c:idx val="3"/>
          <c:order val="2"/>
          <c:tx>
            <c:strRef>
              <c:f>'hist-RU'!$G$3</c:f>
              <c:strCache>
                <c:ptCount val="1"/>
                <c:pt idx="0">
                  <c:v>2001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'hist-RU'!$B$31:$B$33</c:f>
              <c:strCache/>
            </c:strRef>
          </c:cat>
          <c:val>
            <c:numRef>
              <c:f>'hist-RU'!$G$31:$G$33</c:f>
              <c:numCache/>
            </c:numRef>
          </c:val>
          <c:smooth val="0"/>
        </c:ser>
        <c:ser>
          <c:idx val="4"/>
          <c:order val="3"/>
          <c:tx>
            <c:strRef>
              <c:f>'hist-RU'!$H$3</c:f>
              <c:strCache>
                <c:ptCount val="1"/>
                <c:pt idx="0">
                  <c:v>2002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808080"/>
                </a:solidFill>
              </a:ln>
            </c:spPr>
          </c:marker>
          <c:cat>
            <c:strRef>
              <c:f>'hist-RU'!$B$31:$B$33</c:f>
              <c:strCache/>
            </c:strRef>
          </c:cat>
          <c:val>
            <c:numRef>
              <c:f>'hist-RU'!$H$31:$H$33</c:f>
              <c:numCache/>
            </c:numRef>
          </c:val>
          <c:smooth val="0"/>
        </c:ser>
        <c:ser>
          <c:idx val="5"/>
          <c:order val="4"/>
          <c:tx>
            <c:strRef>
              <c:f>'hist-RU'!$I$3</c:f>
              <c:strCache>
                <c:ptCount val="1"/>
                <c:pt idx="0">
                  <c:v>2003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'hist-RU'!$B$31:$B$33</c:f>
              <c:strCache/>
            </c:strRef>
          </c:cat>
          <c:val>
            <c:numRef>
              <c:f>'hist-RU'!$I$31:$I$33</c:f>
              <c:numCache/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03520"/>
        <c:crosses val="autoZero"/>
        <c:auto val="1"/>
        <c:lblOffset val="100"/>
        <c:noMultiLvlLbl val="0"/>
      </c:catAx>
      <c:valAx>
        <c:axId val="26703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36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12875"/>
          <c:w val="0.16775"/>
          <c:h val="0.7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675"/>
          <c:w val="0.7125"/>
          <c:h val="0.82625"/>
        </c:manualLayout>
      </c:layout>
      <c:lineChart>
        <c:grouping val="standard"/>
        <c:varyColors val="0"/>
        <c:ser>
          <c:idx val="1"/>
          <c:order val="0"/>
          <c:tx>
            <c:v>Wzrost PKB (lewa oś)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cat>
            <c:numRef>
              <c:f>'hist-RU'!$D$3:$I$3</c:f>
              <c:numCache/>
            </c:numRef>
          </c:cat>
          <c:val>
            <c:numRef>
              <c:f>'hist-RU'!$D$11:$I$11</c:f>
              <c:numCache/>
            </c:numRef>
          </c:val>
          <c:smooth val="0"/>
        </c:ser>
        <c:marker val="1"/>
        <c:axId val="39005089"/>
        <c:axId val="15501482"/>
      </c:lineChart>
      <c:lineChart>
        <c:grouping val="standard"/>
        <c:varyColors val="0"/>
        <c:ser>
          <c:idx val="2"/>
          <c:order val="1"/>
          <c:tx>
            <c:v>Dynamika indeksu giełdy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'hist-RU'!$D$3:$I$3</c:f>
              <c:numCache/>
            </c:numRef>
          </c:cat>
          <c:val>
            <c:numRef>
              <c:f>'hist-RU'!$D$34:$I$34</c:f>
              <c:numCache/>
            </c:numRef>
          </c:val>
          <c:smooth val="0"/>
        </c:ser>
        <c:marker val="1"/>
        <c:axId val="5295611"/>
        <c:axId val="47660500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1482"/>
        <c:crosses val="autoZero"/>
        <c:auto val="1"/>
        <c:lblOffset val="100"/>
        <c:noMultiLvlLbl val="0"/>
      </c:catAx>
      <c:valAx>
        <c:axId val="15501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05089"/>
        <c:crossesAt val="1"/>
        <c:crossBetween val="between"/>
        <c:dispUnits/>
      </c:valAx>
      <c:catAx>
        <c:axId val="5295611"/>
        <c:scaling>
          <c:orientation val="minMax"/>
        </c:scaling>
        <c:axPos val="b"/>
        <c:delete val="1"/>
        <c:majorTickMark val="in"/>
        <c:minorTickMark val="none"/>
        <c:tickLblPos val="nextTo"/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56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"/>
          <c:y val="0.14525"/>
          <c:w val="0.2425"/>
          <c:h val="0.7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425"/>
          <c:w val="0.7125"/>
          <c:h val="0.8305"/>
        </c:manualLayout>
      </c:layout>
      <c:lineChart>
        <c:grouping val="standard"/>
        <c:varyColors val="0"/>
        <c:ser>
          <c:idx val="1"/>
          <c:order val="0"/>
          <c:tx>
            <c:v>Wzrost PKB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cat>
            <c:numRef>
              <c:f>'hist-RU'!$D$3:$I$3</c:f>
              <c:numCache/>
            </c:numRef>
          </c:cat>
          <c:val>
            <c:numRef>
              <c:f>'hist-RU'!$D$11:$I$11</c:f>
              <c:numCache/>
            </c:numRef>
          </c:val>
          <c:smooth val="0"/>
        </c:ser>
        <c:ser>
          <c:idx val="2"/>
          <c:order val="1"/>
          <c:tx>
            <c:v>Wzrost inwestycji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'hist-RU'!$D$3:$I$3</c:f>
              <c:numCache/>
            </c:numRef>
          </c:cat>
          <c:val>
            <c:numRef>
              <c:f>'hist-RU'!$D$12:$I$12</c:f>
              <c:numCache/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91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162"/>
          <c:w val="0.2425"/>
          <c:h val="0.6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0.03</cdr:y>
    </cdr:from>
    <cdr:to>
      <cdr:x>0.72375</cdr:x>
      <cdr:y>0.1435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85725"/>
          <a:ext cx="2247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Krzywa dochodowości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0.024</cdr:y>
    </cdr:from>
    <cdr:to>
      <cdr:x>0.7035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62125" y="76200"/>
          <a:ext cx="2143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Cykl koniunkturalny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0.28275</cdr:x>
      <cdr:y>0.02475</cdr:y>
    </cdr:from>
    <cdr:to>
      <cdr:x>0.5825</cdr:x>
      <cdr:y>0.135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76200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25" b="0" i="0" u="none" baseline="0">
              <a:latin typeface="Arial"/>
              <a:ea typeface="Arial"/>
              <a:cs typeface="Arial"/>
            </a:rPr>
            <a:t>Nierównowaga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0.2945</cdr:x>
      <cdr:y>0.02425</cdr:y>
    </cdr:from>
    <cdr:to>
      <cdr:x>0.653</cdr:x>
      <cdr:y>0.1345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76200"/>
          <a:ext cx="1990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25" b="0" i="0" u="none" baseline="0">
              <a:latin typeface="Arial"/>
              <a:ea typeface="Arial"/>
              <a:cs typeface="Arial"/>
            </a:rPr>
            <a:t>Finanse publiczne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0.0245</cdr:y>
    </cdr:from>
    <cdr:to>
      <cdr:x>0.84975</cdr:x>
      <cdr:y>0.13475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76200"/>
          <a:ext cx="2867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Zyski historyczne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</xdr:row>
      <xdr:rowOff>38100</xdr:rowOff>
    </xdr:from>
    <xdr:to>
      <xdr:col>9</xdr:col>
      <xdr:colOff>0</xdr:colOff>
      <xdr:row>58</xdr:row>
      <xdr:rowOff>66675</xdr:rowOff>
    </xdr:to>
    <xdr:graphicFrame>
      <xdr:nvGraphicFramePr>
        <xdr:cNvPr id="1" name="Chart 4"/>
        <xdr:cNvGraphicFramePr/>
      </xdr:nvGraphicFramePr>
      <xdr:xfrm>
        <a:off x="123825" y="7496175"/>
        <a:ext cx="5553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58</xdr:row>
      <xdr:rowOff>104775</xdr:rowOff>
    </xdr:from>
    <xdr:to>
      <xdr:col>9</xdr:col>
      <xdr:colOff>0</xdr:colOff>
      <xdr:row>75</xdr:row>
      <xdr:rowOff>133350</xdr:rowOff>
    </xdr:to>
    <xdr:graphicFrame>
      <xdr:nvGraphicFramePr>
        <xdr:cNvPr id="2" name="Chart 5"/>
        <xdr:cNvGraphicFramePr/>
      </xdr:nvGraphicFramePr>
      <xdr:xfrm>
        <a:off x="123825" y="10639425"/>
        <a:ext cx="55530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76</xdr:row>
      <xdr:rowOff>123825</xdr:rowOff>
    </xdr:from>
    <xdr:to>
      <xdr:col>9</xdr:col>
      <xdr:colOff>0</xdr:colOff>
      <xdr:row>94</xdr:row>
      <xdr:rowOff>152400</xdr:rowOff>
    </xdr:to>
    <xdr:graphicFrame>
      <xdr:nvGraphicFramePr>
        <xdr:cNvPr id="3" name="Chart 6"/>
        <xdr:cNvGraphicFramePr/>
      </xdr:nvGraphicFramePr>
      <xdr:xfrm>
        <a:off x="123825" y="13916025"/>
        <a:ext cx="55530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95</xdr:row>
      <xdr:rowOff>66675</xdr:rowOff>
    </xdr:from>
    <xdr:to>
      <xdr:col>9</xdr:col>
      <xdr:colOff>0</xdr:colOff>
      <xdr:row>113</xdr:row>
      <xdr:rowOff>95250</xdr:rowOff>
    </xdr:to>
    <xdr:graphicFrame>
      <xdr:nvGraphicFramePr>
        <xdr:cNvPr id="4" name="Chart 7"/>
        <xdr:cNvGraphicFramePr/>
      </xdr:nvGraphicFramePr>
      <xdr:xfrm>
        <a:off x="114300" y="17297400"/>
        <a:ext cx="55626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114</xdr:row>
      <xdr:rowOff>28575</xdr:rowOff>
    </xdr:from>
    <xdr:to>
      <xdr:col>9</xdr:col>
      <xdr:colOff>0</xdr:colOff>
      <xdr:row>132</xdr:row>
      <xdr:rowOff>57150</xdr:rowOff>
    </xdr:to>
    <xdr:graphicFrame>
      <xdr:nvGraphicFramePr>
        <xdr:cNvPr id="5" name="Chart 8"/>
        <xdr:cNvGraphicFramePr/>
      </xdr:nvGraphicFramePr>
      <xdr:xfrm>
        <a:off x="123825" y="20697825"/>
        <a:ext cx="5553075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132</xdr:row>
      <xdr:rowOff>152400</xdr:rowOff>
    </xdr:from>
    <xdr:to>
      <xdr:col>9</xdr:col>
      <xdr:colOff>0</xdr:colOff>
      <xdr:row>151</xdr:row>
      <xdr:rowOff>0</xdr:rowOff>
    </xdr:to>
    <xdr:graphicFrame>
      <xdr:nvGraphicFramePr>
        <xdr:cNvPr id="6" name="Chart 9"/>
        <xdr:cNvGraphicFramePr/>
      </xdr:nvGraphicFramePr>
      <xdr:xfrm>
        <a:off x="114300" y="24079200"/>
        <a:ext cx="556260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1</xdr:row>
      <xdr:rowOff>47625</xdr:rowOff>
    </xdr:from>
    <xdr:to>
      <xdr:col>1</xdr:col>
      <xdr:colOff>752475</xdr:colOff>
      <xdr:row>2</xdr:row>
      <xdr:rowOff>152400</xdr:rowOff>
    </xdr:to>
    <xdr:grpSp>
      <xdr:nvGrpSpPr>
        <xdr:cNvPr id="7" name="Group 11"/>
        <xdr:cNvGrpSpPr>
          <a:grpSpLocks/>
        </xdr:cNvGrpSpPr>
      </xdr:nvGrpSpPr>
      <xdr:grpSpPr>
        <a:xfrm>
          <a:off x="114300" y="133350"/>
          <a:ext cx="723900" cy="295275"/>
          <a:chOff x="217" y="173"/>
          <a:chExt cx="78" cy="57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217" y="173"/>
            <a:ext cx="78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"/>
          <xdr:cNvSpPr>
            <a:spLocks/>
          </xdr:cNvSpPr>
        </xdr:nvSpPr>
        <xdr:spPr>
          <a:xfrm>
            <a:off x="217" y="192"/>
            <a:ext cx="78" cy="19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217" y="211"/>
            <a:ext cx="78" cy="19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0.03</cdr:y>
    </cdr:from>
    <cdr:to>
      <cdr:x>0.74825</cdr:x>
      <cdr:y>0.1435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85725"/>
          <a:ext cx="2247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Krzywa dochodowości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0.2655</cdr:x>
      <cdr:y>0.0255</cdr:y>
    </cdr:from>
    <cdr:to>
      <cdr:x>0.516</cdr:x>
      <cdr:y>0.139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76200"/>
          <a:ext cx="1333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Giełda i PKB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0.024</cdr:y>
    </cdr:from>
    <cdr:to>
      <cdr:x>0.707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76200"/>
          <a:ext cx="2143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Cykl koniunkturalny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0.27575</cdr:x>
      <cdr:y>0.02475</cdr:y>
    </cdr:from>
    <cdr:to>
      <cdr:x>0.58825</cdr:x>
      <cdr:y>0.135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76200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25" b="0" i="0" u="none" baseline="0">
              <a:latin typeface="Arial"/>
              <a:ea typeface="Arial"/>
              <a:cs typeface="Arial"/>
            </a:rPr>
            <a:t>Nierównowaga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0.02425</cdr:y>
    </cdr:from>
    <cdr:to>
      <cdr:x>0.65525</cdr:x>
      <cdr:y>0.1345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76200"/>
          <a:ext cx="1990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25" b="0" i="0" u="none" baseline="0">
              <a:latin typeface="Arial"/>
              <a:ea typeface="Arial"/>
              <a:cs typeface="Arial"/>
            </a:rPr>
            <a:t>Finanse publiczne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0.27325</cdr:x>
      <cdr:y>0.02575</cdr:y>
    </cdr:from>
    <cdr:to>
      <cdr:x>0.52025</cdr:x>
      <cdr:y>0.13925</cdr:y>
    </cdr:to>
    <cdr:sp>
      <cdr:nvSpPr>
        <cdr:cNvPr id="1" name="TextBox 2"/>
        <cdr:cNvSpPr txBox="1">
          <a:spLocks noChangeArrowheads="1"/>
        </cdr:cNvSpPr>
      </cdr:nvSpPr>
      <cdr:spPr>
        <a:xfrm>
          <a:off x="1466850" y="76200"/>
          <a:ext cx="1333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Giełda i PKB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0.0245</cdr:y>
    </cdr:from>
    <cdr:to>
      <cdr:x>0.6915</cdr:x>
      <cdr:y>0.13475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76200"/>
          <a:ext cx="190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Zyski historyczne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</xdr:row>
      <xdr:rowOff>38100</xdr:rowOff>
    </xdr:from>
    <xdr:to>
      <xdr:col>9</xdr:col>
      <xdr:colOff>0</xdr:colOff>
      <xdr:row>58</xdr:row>
      <xdr:rowOff>66675</xdr:rowOff>
    </xdr:to>
    <xdr:graphicFrame>
      <xdr:nvGraphicFramePr>
        <xdr:cNvPr id="1" name="Chart 4"/>
        <xdr:cNvGraphicFramePr/>
      </xdr:nvGraphicFramePr>
      <xdr:xfrm>
        <a:off x="123825" y="7496175"/>
        <a:ext cx="5324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58</xdr:row>
      <xdr:rowOff>104775</xdr:rowOff>
    </xdr:from>
    <xdr:to>
      <xdr:col>9</xdr:col>
      <xdr:colOff>0</xdr:colOff>
      <xdr:row>75</xdr:row>
      <xdr:rowOff>133350</xdr:rowOff>
    </xdr:to>
    <xdr:graphicFrame>
      <xdr:nvGraphicFramePr>
        <xdr:cNvPr id="2" name="Chart 5"/>
        <xdr:cNvGraphicFramePr/>
      </xdr:nvGraphicFramePr>
      <xdr:xfrm>
        <a:off x="123825" y="10639425"/>
        <a:ext cx="53244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76</xdr:row>
      <xdr:rowOff>123825</xdr:rowOff>
    </xdr:from>
    <xdr:to>
      <xdr:col>9</xdr:col>
      <xdr:colOff>0</xdr:colOff>
      <xdr:row>94</xdr:row>
      <xdr:rowOff>152400</xdr:rowOff>
    </xdr:to>
    <xdr:graphicFrame>
      <xdr:nvGraphicFramePr>
        <xdr:cNvPr id="3" name="Chart 6"/>
        <xdr:cNvGraphicFramePr/>
      </xdr:nvGraphicFramePr>
      <xdr:xfrm>
        <a:off x="123825" y="13916025"/>
        <a:ext cx="53244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95</xdr:row>
      <xdr:rowOff>66675</xdr:rowOff>
    </xdr:from>
    <xdr:to>
      <xdr:col>9</xdr:col>
      <xdr:colOff>0</xdr:colOff>
      <xdr:row>113</xdr:row>
      <xdr:rowOff>95250</xdr:rowOff>
    </xdr:to>
    <xdr:graphicFrame>
      <xdr:nvGraphicFramePr>
        <xdr:cNvPr id="4" name="Chart 7"/>
        <xdr:cNvGraphicFramePr/>
      </xdr:nvGraphicFramePr>
      <xdr:xfrm>
        <a:off x="114300" y="17297400"/>
        <a:ext cx="53340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114</xdr:row>
      <xdr:rowOff>28575</xdr:rowOff>
    </xdr:from>
    <xdr:to>
      <xdr:col>9</xdr:col>
      <xdr:colOff>0</xdr:colOff>
      <xdr:row>132</xdr:row>
      <xdr:rowOff>57150</xdr:rowOff>
    </xdr:to>
    <xdr:graphicFrame>
      <xdr:nvGraphicFramePr>
        <xdr:cNvPr id="5" name="Chart 8"/>
        <xdr:cNvGraphicFramePr/>
      </xdr:nvGraphicFramePr>
      <xdr:xfrm>
        <a:off x="123825" y="20697825"/>
        <a:ext cx="5324475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132</xdr:row>
      <xdr:rowOff>152400</xdr:rowOff>
    </xdr:from>
    <xdr:to>
      <xdr:col>9</xdr:col>
      <xdr:colOff>0</xdr:colOff>
      <xdr:row>151</xdr:row>
      <xdr:rowOff>0</xdr:rowOff>
    </xdr:to>
    <xdr:graphicFrame>
      <xdr:nvGraphicFramePr>
        <xdr:cNvPr id="6" name="Chart 9"/>
        <xdr:cNvGraphicFramePr/>
      </xdr:nvGraphicFramePr>
      <xdr:xfrm>
        <a:off x="114300" y="24079200"/>
        <a:ext cx="533400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704850</xdr:colOff>
      <xdr:row>2</xdr:row>
      <xdr:rowOff>142875</xdr:rowOff>
    </xdr:to>
    <xdr:grpSp>
      <xdr:nvGrpSpPr>
        <xdr:cNvPr id="7" name="Group 14"/>
        <xdr:cNvGrpSpPr>
          <a:grpSpLocks/>
        </xdr:cNvGrpSpPr>
      </xdr:nvGrpSpPr>
      <xdr:grpSpPr>
        <a:xfrm>
          <a:off x="114300" y="114300"/>
          <a:ext cx="676275" cy="304800"/>
          <a:chOff x="10" y="10"/>
          <a:chExt cx="78" cy="36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10" y="10"/>
            <a:ext cx="7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2"/>
          <xdr:cNvSpPr>
            <a:spLocks/>
          </xdr:cNvSpPr>
        </xdr:nvSpPr>
        <xdr:spPr>
          <a:xfrm>
            <a:off x="10" y="22"/>
            <a:ext cx="78" cy="1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3"/>
          <xdr:cNvSpPr>
            <a:spLocks/>
          </xdr:cNvSpPr>
        </xdr:nvSpPr>
        <xdr:spPr>
          <a:xfrm>
            <a:off x="10" y="34"/>
            <a:ext cx="78" cy="1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0.024</cdr:y>
    </cdr:from>
    <cdr:to>
      <cdr:x>0.70075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76200"/>
          <a:ext cx="2143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Cykl koniunkturalny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0.27325</cdr:x>
      <cdr:y>0.02475</cdr:y>
    </cdr:from>
    <cdr:to>
      <cdr:x>0.58125</cdr:x>
      <cdr:y>0.135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76200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25" b="0" i="0" u="none" baseline="0">
              <a:latin typeface="Arial"/>
              <a:ea typeface="Arial"/>
              <a:cs typeface="Arial"/>
            </a:rPr>
            <a:t>Nierównowaga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0.2825</cdr:x>
      <cdr:y>0.02425</cdr:y>
    </cdr:from>
    <cdr:to>
      <cdr:x>0.651</cdr:x>
      <cdr:y>0.1345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76200"/>
          <a:ext cx="1990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25" b="0" i="0" u="none" baseline="0">
              <a:latin typeface="Arial"/>
              <a:ea typeface="Arial"/>
              <a:cs typeface="Arial"/>
            </a:rPr>
            <a:t>Finanse publiczne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0.02475</cdr:y>
    </cdr:from>
    <cdr:to>
      <cdr:x>0.67525</cdr:x>
      <cdr:y>0.135</cdr:y>
    </cdr:to>
    <cdr:sp>
      <cdr:nvSpPr>
        <cdr:cNvPr id="1" name="TextBox 2"/>
        <cdr:cNvSpPr txBox="1">
          <a:spLocks noChangeArrowheads="1"/>
        </cdr:cNvSpPr>
      </cdr:nvSpPr>
      <cdr:spPr>
        <a:xfrm>
          <a:off x="1743075" y="76200"/>
          <a:ext cx="190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Zyski historyczne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1</xdr:col>
      <xdr:colOff>723900</xdr:colOff>
      <xdr:row>2</xdr:row>
      <xdr:rowOff>142875</xdr:rowOff>
    </xdr:to>
    <xdr:grpSp>
      <xdr:nvGrpSpPr>
        <xdr:cNvPr id="1" name="Group 12"/>
        <xdr:cNvGrpSpPr>
          <a:grpSpLocks/>
        </xdr:cNvGrpSpPr>
      </xdr:nvGrpSpPr>
      <xdr:grpSpPr>
        <a:xfrm>
          <a:off x="133350" y="133350"/>
          <a:ext cx="676275" cy="285750"/>
          <a:chOff x="283" y="94"/>
          <a:chExt cx="78" cy="47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3" y="94"/>
            <a:ext cx="7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1"/>
          <xdr:cNvSpPr>
            <a:spLocks/>
          </xdr:cNvSpPr>
        </xdr:nvSpPr>
        <xdr:spPr>
          <a:xfrm>
            <a:off x="283" y="117"/>
            <a:ext cx="78" cy="24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41</xdr:row>
      <xdr:rowOff>38100</xdr:rowOff>
    </xdr:from>
    <xdr:to>
      <xdr:col>9</xdr:col>
      <xdr:colOff>0</xdr:colOff>
      <xdr:row>58</xdr:row>
      <xdr:rowOff>66675</xdr:rowOff>
    </xdr:to>
    <xdr:graphicFrame>
      <xdr:nvGraphicFramePr>
        <xdr:cNvPr id="4" name="Chart 14"/>
        <xdr:cNvGraphicFramePr/>
      </xdr:nvGraphicFramePr>
      <xdr:xfrm>
        <a:off x="123825" y="7496175"/>
        <a:ext cx="54006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58</xdr:row>
      <xdr:rowOff>104775</xdr:rowOff>
    </xdr:from>
    <xdr:to>
      <xdr:col>9</xdr:col>
      <xdr:colOff>0</xdr:colOff>
      <xdr:row>75</xdr:row>
      <xdr:rowOff>133350</xdr:rowOff>
    </xdr:to>
    <xdr:graphicFrame>
      <xdr:nvGraphicFramePr>
        <xdr:cNvPr id="5" name="Chart 15"/>
        <xdr:cNvGraphicFramePr/>
      </xdr:nvGraphicFramePr>
      <xdr:xfrm>
        <a:off x="123825" y="10639425"/>
        <a:ext cx="5400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76</xdr:row>
      <xdr:rowOff>123825</xdr:rowOff>
    </xdr:from>
    <xdr:to>
      <xdr:col>9</xdr:col>
      <xdr:colOff>0</xdr:colOff>
      <xdr:row>94</xdr:row>
      <xdr:rowOff>152400</xdr:rowOff>
    </xdr:to>
    <xdr:graphicFrame>
      <xdr:nvGraphicFramePr>
        <xdr:cNvPr id="6" name="Chart 18"/>
        <xdr:cNvGraphicFramePr/>
      </xdr:nvGraphicFramePr>
      <xdr:xfrm>
        <a:off x="123825" y="13916025"/>
        <a:ext cx="54006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95</xdr:row>
      <xdr:rowOff>66675</xdr:rowOff>
    </xdr:from>
    <xdr:to>
      <xdr:col>9</xdr:col>
      <xdr:colOff>0</xdr:colOff>
      <xdr:row>113</xdr:row>
      <xdr:rowOff>95250</xdr:rowOff>
    </xdr:to>
    <xdr:graphicFrame>
      <xdr:nvGraphicFramePr>
        <xdr:cNvPr id="7" name="Chart 20"/>
        <xdr:cNvGraphicFramePr/>
      </xdr:nvGraphicFramePr>
      <xdr:xfrm>
        <a:off x="114300" y="17297400"/>
        <a:ext cx="54102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114</xdr:row>
      <xdr:rowOff>28575</xdr:rowOff>
    </xdr:from>
    <xdr:to>
      <xdr:col>9</xdr:col>
      <xdr:colOff>0</xdr:colOff>
      <xdr:row>132</xdr:row>
      <xdr:rowOff>57150</xdr:rowOff>
    </xdr:to>
    <xdr:graphicFrame>
      <xdr:nvGraphicFramePr>
        <xdr:cNvPr id="8" name="Chart 21"/>
        <xdr:cNvGraphicFramePr/>
      </xdr:nvGraphicFramePr>
      <xdr:xfrm>
        <a:off x="123825" y="20697825"/>
        <a:ext cx="5400675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132</xdr:row>
      <xdr:rowOff>152400</xdr:rowOff>
    </xdr:from>
    <xdr:to>
      <xdr:col>9</xdr:col>
      <xdr:colOff>0</xdr:colOff>
      <xdr:row>151</xdr:row>
      <xdr:rowOff>0</xdr:rowOff>
    </xdr:to>
    <xdr:graphicFrame>
      <xdr:nvGraphicFramePr>
        <xdr:cNvPr id="9" name="Chart 22"/>
        <xdr:cNvGraphicFramePr/>
      </xdr:nvGraphicFramePr>
      <xdr:xfrm>
        <a:off x="114300" y="24079200"/>
        <a:ext cx="541020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0.34475</cdr:x>
      <cdr:y>0.02975</cdr:y>
    </cdr:from>
    <cdr:to>
      <cdr:x>0.74775</cdr:x>
      <cdr:y>0.14325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85725"/>
          <a:ext cx="2238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Krzywa dochodowości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0.0255</cdr:y>
    </cdr:from>
    <cdr:to>
      <cdr:x>0.51775</cdr:x>
      <cdr:y>0.139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76200"/>
          <a:ext cx="1333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Giełda i PKB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workbookViewId="0" topLeftCell="A1">
      <selection activeCell="A1" sqref="A1"/>
    </sheetView>
  </sheetViews>
  <sheetFormatPr defaultColWidth="9.00390625" defaultRowHeight="14.25"/>
  <sheetData>
    <row r="2" ht="14.25">
      <c r="E2" t="s">
        <v>10</v>
      </c>
    </row>
    <row r="5" spans="4:7" ht="27.75">
      <c r="D5" s="57" t="s">
        <v>11</v>
      </c>
      <c r="E5" s="1"/>
      <c r="F5" s="1"/>
      <c r="G5" s="1"/>
    </row>
    <row r="8" ht="18">
      <c r="A8" s="56" t="s">
        <v>12</v>
      </c>
    </row>
    <row r="13" ht="14.25">
      <c r="A13" s="58" t="s">
        <v>46</v>
      </c>
    </row>
    <row r="17" ht="14.25">
      <c r="A17" t="s">
        <v>45</v>
      </c>
    </row>
    <row r="18" ht="15">
      <c r="A18" t="s">
        <v>44</v>
      </c>
    </row>
  </sheetData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95"/>
  <sheetViews>
    <sheetView tabSelected="1" zoomScale="75" zoomScaleNormal="75" workbookViewId="0" topLeftCell="A1">
      <selection activeCell="L10" sqref="L10"/>
    </sheetView>
  </sheetViews>
  <sheetFormatPr defaultColWidth="9.00390625" defaultRowHeight="14.25"/>
  <cols>
    <col min="1" max="1" width="1.12109375" style="0" customWidth="1"/>
    <col min="2" max="2" width="10.00390625" style="0" customWidth="1"/>
    <col min="3" max="3" width="20.125" style="0" customWidth="1"/>
    <col min="4" max="9" width="6.875" style="0" customWidth="1"/>
    <col min="10" max="10" width="0.875" style="0" customWidth="1"/>
  </cols>
  <sheetData>
    <row r="1" spans="1:19" ht="6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2" ht="15">
      <c r="A2" s="31"/>
      <c r="B2" s="55"/>
      <c r="C2" s="59"/>
      <c r="D2" s="60" t="s">
        <v>13</v>
      </c>
      <c r="E2" s="61"/>
      <c r="F2" s="61"/>
      <c r="G2" s="61"/>
      <c r="H2" s="61"/>
      <c r="I2" s="62"/>
      <c r="J2" s="3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4.25">
      <c r="A3" s="31"/>
      <c r="B3" s="30"/>
      <c r="C3" s="9"/>
      <c r="D3" s="16">
        <v>1998</v>
      </c>
      <c r="E3" s="9">
        <v>1999</v>
      </c>
      <c r="F3" s="9">
        <v>2000</v>
      </c>
      <c r="G3" s="9">
        <v>2001</v>
      </c>
      <c r="H3" s="9">
        <v>2002</v>
      </c>
      <c r="I3" s="63">
        <v>2003</v>
      </c>
      <c r="J3" s="37"/>
      <c r="K3" s="5"/>
      <c r="L3" s="5"/>
      <c r="M3" s="5"/>
      <c r="N3" s="5"/>
      <c r="O3" s="5"/>
      <c r="P3" s="5"/>
      <c r="Q3" s="5"/>
      <c r="R3" s="5"/>
      <c r="S3" s="2">
        <v>2004</v>
      </c>
      <c r="T3" s="5">
        <v>2005</v>
      </c>
      <c r="U3" s="5">
        <v>2006</v>
      </c>
      <c r="V3" s="5">
        <v>2007</v>
      </c>
    </row>
    <row r="4" spans="1:23" ht="14.25">
      <c r="A4" s="31"/>
      <c r="B4" s="16" t="s">
        <v>16</v>
      </c>
      <c r="C4" s="9"/>
      <c r="D4" s="12">
        <v>3.49</v>
      </c>
      <c r="E4" s="7">
        <v>3.97</v>
      </c>
      <c r="F4" s="7">
        <v>4.35</v>
      </c>
      <c r="G4" s="7">
        <v>4.09</v>
      </c>
      <c r="H4" s="7">
        <v>4.15</v>
      </c>
      <c r="I4" s="64">
        <v>3.99</v>
      </c>
      <c r="J4" s="38"/>
      <c r="K4" s="7"/>
      <c r="L4" s="7"/>
      <c r="M4" s="7"/>
      <c r="N4" s="7"/>
      <c r="O4" s="7"/>
      <c r="P4" s="7"/>
      <c r="Q4" s="7"/>
      <c r="R4" s="7"/>
      <c r="S4" s="12"/>
      <c r="T4" s="3"/>
      <c r="U4" s="3"/>
      <c r="V4" s="3"/>
      <c r="W4" s="3"/>
    </row>
    <row r="5" spans="1:23" ht="14.25">
      <c r="A5" s="31"/>
      <c r="B5" s="105" t="s">
        <v>17</v>
      </c>
      <c r="C5" s="65"/>
      <c r="D5" s="66">
        <v>9</v>
      </c>
      <c r="E5" s="67">
        <f>+E4*100/D4-100</f>
        <v>13.753581661891104</v>
      </c>
      <c r="F5" s="67">
        <f>+F4*100/E4-100</f>
        <v>9.571788413098218</v>
      </c>
      <c r="G5" s="67">
        <f>+G4*100/F4-100</f>
        <v>-5.977011494252864</v>
      </c>
      <c r="H5" s="67">
        <f>+H4*100/G4-100</f>
        <v>1.466992665036699</v>
      </c>
      <c r="I5" s="68">
        <f>+I4*100/H4-100</f>
        <v>-3.8554216867469933</v>
      </c>
      <c r="J5" s="39"/>
      <c r="K5" s="6"/>
      <c r="L5" s="6"/>
      <c r="M5" s="6"/>
      <c r="N5" s="6"/>
      <c r="O5" s="6"/>
      <c r="P5" s="6"/>
      <c r="Q5" s="6"/>
      <c r="R5" s="6"/>
      <c r="S5" s="13"/>
      <c r="T5" s="3"/>
      <c r="U5" s="3"/>
      <c r="V5" s="3"/>
      <c r="W5" s="3"/>
    </row>
    <row r="6" spans="1:23" ht="14.25">
      <c r="A6" s="31"/>
      <c r="B6" s="16" t="s">
        <v>18</v>
      </c>
      <c r="C6" s="9"/>
      <c r="D6" s="14">
        <v>12</v>
      </c>
      <c r="E6" s="4">
        <v>7</v>
      </c>
      <c r="F6" s="4">
        <v>10</v>
      </c>
      <c r="G6" s="4">
        <v>6</v>
      </c>
      <c r="H6" s="4">
        <v>2.5</v>
      </c>
      <c r="I6" s="69">
        <v>1.5</v>
      </c>
      <c r="J6" s="40"/>
      <c r="K6" s="4"/>
      <c r="L6" s="4"/>
      <c r="M6" s="4"/>
      <c r="N6" s="4"/>
      <c r="O6" s="4"/>
      <c r="P6" s="4"/>
      <c r="Q6" s="4"/>
      <c r="R6" s="4"/>
      <c r="S6" s="14">
        <v>2.5</v>
      </c>
      <c r="T6" s="4">
        <v>3</v>
      </c>
      <c r="U6" s="4">
        <v>4</v>
      </c>
      <c r="V6" s="4">
        <v>3</v>
      </c>
      <c r="W6" s="3"/>
    </row>
    <row r="7" spans="1:23" ht="14.25">
      <c r="A7" s="31"/>
      <c r="B7" s="16" t="s">
        <v>19</v>
      </c>
      <c r="C7" s="9"/>
      <c r="D7" s="14">
        <v>7</v>
      </c>
      <c r="E7" s="4">
        <v>6</v>
      </c>
      <c r="F7" s="4">
        <v>5</v>
      </c>
      <c r="G7" s="4">
        <v>4</v>
      </c>
      <c r="H7" s="4">
        <v>2.5</v>
      </c>
      <c r="I7" s="69">
        <v>3</v>
      </c>
      <c r="J7" s="40"/>
      <c r="K7" s="4"/>
      <c r="L7" s="4"/>
      <c r="M7" s="4"/>
      <c r="N7" s="4"/>
      <c r="O7" s="4"/>
      <c r="P7" s="4"/>
      <c r="Q7" s="4"/>
      <c r="R7" s="4"/>
      <c r="S7" s="14"/>
      <c r="T7" s="3"/>
      <c r="U7" s="3"/>
      <c r="V7" s="3"/>
      <c r="W7" s="3"/>
    </row>
    <row r="8" spans="1:23" ht="14.25">
      <c r="A8" s="31"/>
      <c r="B8" s="16" t="s">
        <v>20</v>
      </c>
      <c r="C8" s="9"/>
      <c r="D8" s="14">
        <v>5</v>
      </c>
      <c r="E8" s="4">
        <v>4</v>
      </c>
      <c r="F8" s="4">
        <v>3</v>
      </c>
      <c r="G8" s="4">
        <v>2.5</v>
      </c>
      <c r="H8" s="4">
        <v>2</v>
      </c>
      <c r="I8" s="69">
        <v>3</v>
      </c>
      <c r="J8" s="40"/>
      <c r="K8" s="4"/>
      <c r="L8" s="4"/>
      <c r="M8" s="4"/>
      <c r="N8" s="4"/>
      <c r="O8" s="4"/>
      <c r="P8" s="4"/>
      <c r="Q8" s="4"/>
      <c r="R8" s="4"/>
      <c r="S8" s="14"/>
      <c r="T8" s="3"/>
      <c r="U8" s="3"/>
      <c r="V8" s="3"/>
      <c r="W8" s="3"/>
    </row>
    <row r="9" spans="1:23" ht="14.25">
      <c r="A9" s="31"/>
      <c r="B9" s="106" t="s">
        <v>41</v>
      </c>
      <c r="C9" s="70"/>
      <c r="D9" s="71">
        <v>554</v>
      </c>
      <c r="E9" s="72">
        <v>615</v>
      </c>
      <c r="F9" s="72">
        <v>685</v>
      </c>
      <c r="G9" s="72">
        <v>739</v>
      </c>
      <c r="H9" s="72">
        <v>770</v>
      </c>
      <c r="I9" s="73">
        <v>803</v>
      </c>
      <c r="J9" s="41"/>
      <c r="K9" s="23"/>
      <c r="L9" s="23"/>
      <c r="M9" s="23"/>
      <c r="N9" s="23"/>
      <c r="O9" s="23"/>
      <c r="P9" s="23"/>
      <c r="Q9" s="23"/>
      <c r="R9" s="23"/>
      <c r="S9" s="21"/>
      <c r="T9" s="22"/>
      <c r="U9" s="22"/>
      <c r="V9" s="22"/>
      <c r="W9" s="3"/>
    </row>
    <row r="10" spans="1:23" ht="14.25">
      <c r="A10" s="31"/>
      <c r="B10" s="16" t="s">
        <v>21</v>
      </c>
      <c r="C10" s="9"/>
      <c r="D10" s="74">
        <f aca="true" t="shared" si="0" ref="D10:I10">+D9/D4</f>
        <v>158.73925501432663</v>
      </c>
      <c r="E10" s="23">
        <f t="shared" si="0"/>
        <v>154.911838790932</v>
      </c>
      <c r="F10" s="23">
        <f t="shared" si="0"/>
        <v>157.4712643678161</v>
      </c>
      <c r="G10" s="23">
        <f t="shared" si="0"/>
        <v>180.68459657701712</v>
      </c>
      <c r="H10" s="23">
        <f t="shared" si="0"/>
        <v>185.5421686746988</v>
      </c>
      <c r="I10" s="75">
        <f t="shared" si="0"/>
        <v>201.25313283208018</v>
      </c>
      <c r="J10" s="42"/>
      <c r="K10" s="23"/>
      <c r="L10" s="23"/>
      <c r="M10" s="23"/>
      <c r="N10" s="23"/>
      <c r="O10" s="23"/>
      <c r="P10" s="23"/>
      <c r="Q10" s="23"/>
      <c r="R10" s="23"/>
      <c r="S10" s="21"/>
      <c r="T10" s="22"/>
      <c r="U10" s="22"/>
      <c r="V10" s="22"/>
      <c r="W10" s="3"/>
    </row>
    <row r="11" spans="1:23" ht="14.25">
      <c r="A11" s="31"/>
      <c r="B11" s="16" t="s">
        <v>22</v>
      </c>
      <c r="C11" s="9"/>
      <c r="D11" s="14">
        <v>4.8</v>
      </c>
      <c r="E11" s="4">
        <v>4.1</v>
      </c>
      <c r="F11" s="4">
        <v>4.1</v>
      </c>
      <c r="G11" s="4">
        <v>1</v>
      </c>
      <c r="H11" s="4">
        <v>1.3</v>
      </c>
      <c r="I11" s="69">
        <v>3.5</v>
      </c>
      <c r="J11" s="40"/>
      <c r="K11" s="4"/>
      <c r="L11" s="4"/>
      <c r="M11" s="4"/>
      <c r="N11" s="4"/>
      <c r="O11" s="4"/>
      <c r="P11" s="4"/>
      <c r="Q11" s="4"/>
      <c r="R11" s="4"/>
      <c r="S11" s="14">
        <v>4.5</v>
      </c>
      <c r="T11" s="4">
        <v>5.5</v>
      </c>
      <c r="U11" s="4">
        <v>6</v>
      </c>
      <c r="V11" s="4">
        <v>5</v>
      </c>
      <c r="W11" s="3"/>
    </row>
    <row r="12" spans="1:23" ht="14.25">
      <c r="A12" s="31"/>
      <c r="B12" s="16" t="s">
        <v>23</v>
      </c>
      <c r="C12" s="9"/>
      <c r="D12" s="14">
        <v>15</v>
      </c>
      <c r="E12" s="4">
        <v>12</v>
      </c>
      <c r="F12" s="4">
        <v>6</v>
      </c>
      <c r="G12" s="4">
        <v>-12</v>
      </c>
      <c r="H12" s="4">
        <v>-8</v>
      </c>
      <c r="I12" s="69">
        <v>3</v>
      </c>
      <c r="J12" s="40"/>
      <c r="K12" s="4"/>
      <c r="L12" s="4"/>
      <c r="M12" s="4"/>
      <c r="N12" s="4"/>
      <c r="O12" s="4"/>
      <c r="P12" s="4"/>
      <c r="Q12" s="4"/>
      <c r="R12" s="4"/>
      <c r="S12" s="14">
        <v>6</v>
      </c>
      <c r="T12" s="4">
        <v>10</v>
      </c>
      <c r="U12" s="4">
        <v>12</v>
      </c>
      <c r="V12" s="4">
        <v>8</v>
      </c>
      <c r="W12" s="3"/>
    </row>
    <row r="13" spans="1:23" ht="14.25">
      <c r="A13" s="31"/>
      <c r="B13" s="105" t="s">
        <v>24</v>
      </c>
      <c r="C13" s="65"/>
      <c r="D13" s="76">
        <v>6</v>
      </c>
      <c r="E13" s="77">
        <v>5.5</v>
      </c>
      <c r="F13" s="77">
        <v>4.5</v>
      </c>
      <c r="G13" s="77">
        <v>3</v>
      </c>
      <c r="H13" s="77">
        <v>2.5</v>
      </c>
      <c r="I13" s="78">
        <v>4</v>
      </c>
      <c r="J13" s="43"/>
      <c r="K13" s="4"/>
      <c r="L13" s="4"/>
      <c r="M13" s="4"/>
      <c r="N13" s="4"/>
      <c r="O13" s="4"/>
      <c r="P13" s="4"/>
      <c r="Q13" s="4"/>
      <c r="R13" s="4"/>
      <c r="S13" s="14">
        <v>4.5</v>
      </c>
      <c r="T13" s="4">
        <v>4.5</v>
      </c>
      <c r="U13" s="4">
        <v>5</v>
      </c>
      <c r="V13" s="4">
        <v>4</v>
      </c>
      <c r="W13" s="3"/>
    </row>
    <row r="14" spans="1:23" ht="14.25">
      <c r="A14" s="31"/>
      <c r="B14" s="16" t="s">
        <v>25</v>
      </c>
      <c r="C14" s="9"/>
      <c r="D14" s="14">
        <f aca="true" t="shared" si="1" ref="D14:I14">+D17*D$10</f>
        <v>8.730659025787965</v>
      </c>
      <c r="E14" s="4">
        <f t="shared" si="1"/>
        <v>11.308564231738037</v>
      </c>
      <c r="F14" s="4">
        <f t="shared" si="1"/>
        <v>11.967816091954024</v>
      </c>
      <c r="G14" s="4">
        <f t="shared" si="1"/>
        <v>9.214914425427875</v>
      </c>
      <c r="H14" s="4">
        <f t="shared" si="1"/>
        <v>6.493975903614458</v>
      </c>
      <c r="I14" s="69">
        <f t="shared" si="1"/>
        <v>5.031328320802005</v>
      </c>
      <c r="J14" s="40"/>
      <c r="K14" s="4"/>
      <c r="L14" s="4"/>
      <c r="M14" s="4"/>
      <c r="N14" s="4"/>
      <c r="O14" s="4"/>
      <c r="P14" s="4"/>
      <c r="Q14" s="4"/>
      <c r="R14" s="4"/>
      <c r="S14" s="14"/>
      <c r="T14" s="3"/>
      <c r="U14" s="3"/>
      <c r="V14" s="3"/>
      <c r="W14" s="3"/>
    </row>
    <row r="15" spans="1:23" ht="14.25">
      <c r="A15" s="31"/>
      <c r="B15" s="16" t="s">
        <v>26</v>
      </c>
      <c r="C15" s="9"/>
      <c r="D15" s="14">
        <f aca="true" t="shared" si="2" ref="D15:I15">+D18*D$10</f>
        <v>-7.936962750716332</v>
      </c>
      <c r="E15" s="4">
        <f t="shared" si="2"/>
        <v>-10.843828715365241</v>
      </c>
      <c r="F15" s="4">
        <f t="shared" si="2"/>
        <v>-11.810344827586208</v>
      </c>
      <c r="G15" s="4">
        <f t="shared" si="2"/>
        <v>-9.034229828850856</v>
      </c>
      <c r="H15" s="4">
        <f t="shared" si="2"/>
        <v>-6.493975903614458</v>
      </c>
      <c r="I15" s="69">
        <f t="shared" si="2"/>
        <v>-5.031328320802005</v>
      </c>
      <c r="J15" s="40"/>
      <c r="K15" s="4"/>
      <c r="L15" s="4"/>
      <c r="M15" s="4"/>
      <c r="N15" s="4"/>
      <c r="O15" s="4"/>
      <c r="P15" s="4"/>
      <c r="Q15" s="4"/>
      <c r="R15" s="4"/>
      <c r="S15" s="14"/>
      <c r="T15" s="3"/>
      <c r="U15" s="3"/>
      <c r="V15" s="3"/>
      <c r="W15" s="3"/>
    </row>
    <row r="16" spans="1:23" ht="14.25">
      <c r="A16" s="31"/>
      <c r="B16" s="16" t="s">
        <v>27</v>
      </c>
      <c r="C16" s="9"/>
      <c r="D16" s="13">
        <f>+E16+D19*D10</f>
        <v>23.40341234761074</v>
      </c>
      <c r="E16" s="6">
        <f>+F16+E19*E10</f>
        <v>24.19710862268237</v>
      </c>
      <c r="F16" s="6">
        <f>+G16+F19*F10</f>
        <v>24.661844139055166</v>
      </c>
      <c r="G16" s="6">
        <f>+H16+G19*G10</f>
        <v>24.819315403422983</v>
      </c>
      <c r="H16" s="6">
        <f>+I16+H19*H10</f>
        <v>25</v>
      </c>
      <c r="I16" s="79">
        <v>25</v>
      </c>
      <c r="J16" s="44"/>
      <c r="K16" s="6"/>
      <c r="L16" s="6"/>
      <c r="M16" s="6"/>
      <c r="N16" s="6"/>
      <c r="O16" s="6"/>
      <c r="P16" s="6"/>
      <c r="Q16" s="6"/>
      <c r="R16" s="6"/>
      <c r="S16" s="16"/>
      <c r="T16" s="3"/>
      <c r="U16" s="3"/>
      <c r="V16" s="3"/>
      <c r="W16" s="3"/>
    </row>
    <row r="17" spans="1:23" ht="14.25">
      <c r="A17" s="31"/>
      <c r="B17" s="16" t="s">
        <v>28</v>
      </c>
      <c r="C17" s="9"/>
      <c r="D17" s="80">
        <f aca="true" t="shared" si="3" ref="D17:I17">-D18-D19</f>
        <v>0.055</v>
      </c>
      <c r="E17" s="20">
        <f t="shared" si="3"/>
        <v>0.07300000000000001</v>
      </c>
      <c r="F17" s="20">
        <f t="shared" si="3"/>
        <v>0.076</v>
      </c>
      <c r="G17" s="20">
        <f t="shared" si="3"/>
        <v>0.051000000000000004</v>
      </c>
      <c r="H17" s="20">
        <f t="shared" si="3"/>
        <v>0.035</v>
      </c>
      <c r="I17" s="81">
        <f t="shared" si="3"/>
        <v>0.025</v>
      </c>
      <c r="J17" s="45"/>
      <c r="K17" s="20"/>
      <c r="L17" s="20"/>
      <c r="M17" s="20"/>
      <c r="N17" s="20"/>
      <c r="O17" s="20"/>
      <c r="P17" s="20"/>
      <c r="Q17" s="20"/>
      <c r="R17" s="20"/>
      <c r="S17" s="16"/>
      <c r="T17" s="3"/>
      <c r="U17" s="3"/>
      <c r="V17" s="3"/>
      <c r="W17" s="3"/>
    </row>
    <row r="18" spans="1:23" ht="14.25">
      <c r="A18" s="31"/>
      <c r="B18" s="16" t="s">
        <v>29</v>
      </c>
      <c r="C18" s="9"/>
      <c r="D18" s="25">
        <v>-0.05</v>
      </c>
      <c r="E18" s="24">
        <v>-0.07</v>
      </c>
      <c r="F18" s="24">
        <v>-0.075</v>
      </c>
      <c r="G18" s="24">
        <v>-0.05</v>
      </c>
      <c r="H18" s="24">
        <v>-0.035</v>
      </c>
      <c r="I18" s="82">
        <v>-0.025</v>
      </c>
      <c r="J18" s="46"/>
      <c r="K18" s="24"/>
      <c r="L18" s="24"/>
      <c r="M18" s="24"/>
      <c r="N18" s="24"/>
      <c r="O18" s="24"/>
      <c r="P18" s="24"/>
      <c r="Q18" s="24"/>
      <c r="R18" s="24"/>
      <c r="S18" s="25"/>
      <c r="T18" s="26"/>
      <c r="U18" s="26"/>
      <c r="V18" s="26"/>
      <c r="W18" s="3"/>
    </row>
    <row r="19" spans="1:23" ht="14.25">
      <c r="A19" s="31"/>
      <c r="B19" s="16" t="s">
        <v>30</v>
      </c>
      <c r="C19" s="9"/>
      <c r="D19" s="80">
        <v>-0.005</v>
      </c>
      <c r="E19" s="20">
        <v>-0.003</v>
      </c>
      <c r="F19" s="20">
        <v>-0.001</v>
      </c>
      <c r="G19" s="20">
        <v>-0.001</v>
      </c>
      <c r="H19" s="20">
        <v>0</v>
      </c>
      <c r="I19" s="81">
        <v>0</v>
      </c>
      <c r="J19" s="45"/>
      <c r="K19" s="20"/>
      <c r="L19" s="20"/>
      <c r="M19" s="20"/>
      <c r="N19" s="20"/>
      <c r="O19" s="20"/>
      <c r="P19" s="20"/>
      <c r="Q19" s="20"/>
      <c r="R19" s="20"/>
      <c r="S19" s="14"/>
      <c r="T19" s="3"/>
      <c r="U19" s="3"/>
      <c r="V19" s="3"/>
      <c r="W19" s="3"/>
    </row>
    <row r="20" spans="1:23" ht="14.25">
      <c r="A20" s="31"/>
      <c r="B20" s="106" t="s">
        <v>6</v>
      </c>
      <c r="C20" s="70"/>
      <c r="D20" s="83" t="s">
        <v>3</v>
      </c>
      <c r="E20" s="84" t="s">
        <v>1</v>
      </c>
      <c r="F20" s="84" t="s">
        <v>4</v>
      </c>
      <c r="G20" s="84" t="s">
        <v>4</v>
      </c>
      <c r="H20" s="84" t="s">
        <v>1</v>
      </c>
      <c r="I20" s="85" t="s">
        <v>1</v>
      </c>
      <c r="J20" s="47"/>
      <c r="K20" s="10"/>
      <c r="L20" s="10"/>
      <c r="M20" s="10"/>
      <c r="N20" s="10"/>
      <c r="O20" s="10"/>
      <c r="P20" s="10"/>
      <c r="Q20" s="10"/>
      <c r="R20" s="10"/>
      <c r="S20" s="17" t="s">
        <v>1</v>
      </c>
      <c r="T20" s="10" t="s">
        <v>4</v>
      </c>
      <c r="U20" s="10" t="s">
        <v>4</v>
      </c>
      <c r="V20" s="10" t="s">
        <v>5</v>
      </c>
      <c r="W20" s="3"/>
    </row>
    <row r="21" spans="1:23" ht="14.25">
      <c r="A21" s="31"/>
      <c r="B21" s="16" t="s">
        <v>31</v>
      </c>
      <c r="C21" s="9"/>
      <c r="D21" s="28">
        <v>0.01</v>
      </c>
      <c r="E21" s="27">
        <v>0.005</v>
      </c>
      <c r="F21" s="27">
        <v>0</v>
      </c>
      <c r="G21" s="27">
        <v>0</v>
      </c>
      <c r="H21" s="27">
        <f>+I21</f>
        <v>0.005</v>
      </c>
      <c r="I21" s="86">
        <f>+S21</f>
        <v>0.005</v>
      </c>
      <c r="J21" s="48"/>
      <c r="K21" s="27"/>
      <c r="L21" s="27"/>
      <c r="M21" s="27"/>
      <c r="N21" s="27"/>
      <c r="O21" s="27"/>
      <c r="P21" s="27"/>
      <c r="Q21" s="27"/>
      <c r="R21" s="27"/>
      <c r="S21" s="28">
        <v>0.005</v>
      </c>
      <c r="T21" s="27">
        <v>0</v>
      </c>
      <c r="U21" s="27">
        <v>0</v>
      </c>
      <c r="V21" s="27">
        <v>-0.005</v>
      </c>
      <c r="W21" s="3"/>
    </row>
    <row r="22" spans="1:23" ht="14.25">
      <c r="A22" s="31"/>
      <c r="B22" s="16" t="s">
        <v>32</v>
      </c>
      <c r="C22" s="9"/>
      <c r="D22" s="18">
        <v>0.02</v>
      </c>
      <c r="E22" s="11">
        <v>0.02</v>
      </c>
      <c r="F22" s="11">
        <v>0.03</v>
      </c>
      <c r="G22" s="11">
        <v>0.05</v>
      </c>
      <c r="H22" s="11">
        <v>0.05</v>
      </c>
      <c r="I22" s="87">
        <v>0.05</v>
      </c>
      <c r="J22" s="49"/>
      <c r="K22" s="11"/>
      <c r="L22" s="11"/>
      <c r="M22" s="11"/>
      <c r="N22" s="11"/>
      <c r="O22" s="11"/>
      <c r="P22" s="11"/>
      <c r="Q22" s="11"/>
      <c r="R22" s="11"/>
      <c r="S22" s="18">
        <v>0.06</v>
      </c>
      <c r="T22" s="11">
        <v>0.06</v>
      </c>
      <c r="U22" s="11">
        <v>0.05</v>
      </c>
      <c r="V22" s="11">
        <v>0.04</v>
      </c>
      <c r="W22" s="3"/>
    </row>
    <row r="23" spans="1:23" ht="14.25">
      <c r="A23" s="31"/>
      <c r="B23" s="105" t="s">
        <v>33</v>
      </c>
      <c r="C23" s="65"/>
      <c r="D23" s="88">
        <v>0.4</v>
      </c>
      <c r="E23" s="89">
        <v>0.41</v>
      </c>
      <c r="F23" s="89">
        <v>0.42</v>
      </c>
      <c r="G23" s="89">
        <v>0.44</v>
      </c>
      <c r="H23" s="89">
        <v>0.47</v>
      </c>
      <c r="I23" s="90">
        <v>0.5</v>
      </c>
      <c r="J23" s="50"/>
      <c r="K23" s="11"/>
      <c r="L23" s="11"/>
      <c r="M23" s="11"/>
      <c r="N23" s="11"/>
      <c r="O23" s="11"/>
      <c r="P23" s="11"/>
      <c r="Q23" s="11"/>
      <c r="R23" s="11"/>
      <c r="S23" s="18">
        <v>0.54</v>
      </c>
      <c r="T23" s="11">
        <v>0.56</v>
      </c>
      <c r="U23" s="11">
        <v>0.58</v>
      </c>
      <c r="V23" s="11">
        <v>0.59</v>
      </c>
      <c r="W23" s="3"/>
    </row>
    <row r="24" spans="1:23" ht="15">
      <c r="A24" s="31"/>
      <c r="B24" s="107" t="s">
        <v>34</v>
      </c>
      <c r="C24" s="91"/>
      <c r="D24" s="92">
        <v>0.2</v>
      </c>
      <c r="E24" s="93">
        <v>0.21</v>
      </c>
      <c r="F24" s="93">
        <v>0.23</v>
      </c>
      <c r="G24" s="93">
        <v>0.16</v>
      </c>
      <c r="H24" s="93">
        <v>0.13</v>
      </c>
      <c r="I24" s="94">
        <v>0.07</v>
      </c>
      <c r="J24" s="51"/>
      <c r="K24" s="8"/>
      <c r="L24" s="11"/>
      <c r="M24" s="11"/>
      <c r="N24" s="11"/>
      <c r="O24" s="11"/>
      <c r="P24" s="11"/>
      <c r="Q24" s="11"/>
      <c r="R24" s="11"/>
      <c r="S24" s="18"/>
      <c r="T24" s="11"/>
      <c r="U24" s="11"/>
      <c r="V24" s="11"/>
      <c r="W24" s="3"/>
    </row>
    <row r="25" spans="1:23" ht="14.25">
      <c r="A25" s="31"/>
      <c r="B25" s="106" t="s">
        <v>35</v>
      </c>
      <c r="C25" s="70"/>
      <c r="D25" s="95"/>
      <c r="E25" s="96"/>
      <c r="F25" s="96"/>
      <c r="G25" s="96"/>
      <c r="H25" s="96"/>
      <c r="I25" s="97"/>
      <c r="J25" s="52"/>
      <c r="K25" s="4"/>
      <c r="L25" s="4"/>
      <c r="M25" s="4"/>
      <c r="N25" s="4"/>
      <c r="O25" s="4"/>
      <c r="P25" s="4"/>
      <c r="Q25" s="4"/>
      <c r="R25" s="4"/>
      <c r="S25" s="14"/>
      <c r="T25" s="3"/>
      <c r="U25" s="3"/>
      <c r="V25" s="3"/>
      <c r="W25" s="3"/>
    </row>
    <row r="26" spans="1:23" ht="14.25">
      <c r="A26" s="31"/>
      <c r="B26" s="16" t="s">
        <v>38</v>
      </c>
      <c r="C26" s="9"/>
      <c r="D26" s="14">
        <f aca="true" t="shared" si="4" ref="D26:I26">100/(1+D31)</f>
        <v>83.68200836820083</v>
      </c>
      <c r="E26" s="4">
        <f t="shared" si="4"/>
        <v>82.9875518672199</v>
      </c>
      <c r="F26" s="4">
        <f t="shared" si="4"/>
        <v>81.63265306122449</v>
      </c>
      <c r="G26" s="4">
        <f t="shared" si="4"/>
        <v>86.58008658008657</v>
      </c>
      <c r="H26" s="4">
        <f t="shared" si="4"/>
        <v>88.88888888888889</v>
      </c>
      <c r="I26" s="69">
        <f t="shared" si="4"/>
        <v>93.89671361502347</v>
      </c>
      <c r="J26" s="40"/>
      <c r="K26" s="4"/>
      <c r="L26" s="4"/>
      <c r="M26" s="4"/>
      <c r="N26" s="4"/>
      <c r="O26" s="4"/>
      <c r="P26" s="4"/>
      <c r="Q26" s="4"/>
      <c r="R26" s="4"/>
      <c r="S26" s="14"/>
      <c r="T26" s="3"/>
      <c r="U26" s="3"/>
      <c r="V26" s="3"/>
      <c r="W26" s="3"/>
    </row>
    <row r="27" spans="1:23" ht="14.25">
      <c r="A27" s="31"/>
      <c r="B27" s="16" t="s">
        <v>36</v>
      </c>
      <c r="C27" s="9"/>
      <c r="D27" s="14">
        <f aca="true" t="shared" si="5" ref="D27:I28">100/(1+D32)</f>
        <v>86.58008658008657</v>
      </c>
      <c r="E27" s="4">
        <f t="shared" si="5"/>
        <v>83.16008316008316</v>
      </c>
      <c r="F27" s="4">
        <f t="shared" si="5"/>
        <v>84.74576271186442</v>
      </c>
      <c r="G27" s="4">
        <f t="shared" si="5"/>
        <v>87.71929824561403</v>
      </c>
      <c r="H27" s="4">
        <f t="shared" si="5"/>
        <v>88.30022075055187</v>
      </c>
      <c r="I27" s="69">
        <f t="shared" si="5"/>
        <v>91.95402298850576</v>
      </c>
      <c r="J27" s="40"/>
      <c r="K27" s="4"/>
      <c r="L27" s="4"/>
      <c r="M27" s="4"/>
      <c r="N27" s="4"/>
      <c r="O27" s="4"/>
      <c r="P27" s="4"/>
      <c r="Q27" s="4"/>
      <c r="R27" s="4"/>
      <c r="S27" s="14"/>
      <c r="T27" s="3"/>
      <c r="U27" s="3"/>
      <c r="V27" s="3"/>
      <c r="W27" s="3"/>
    </row>
    <row r="28" spans="1:23" ht="14.25">
      <c r="A28" s="31"/>
      <c r="B28" s="16" t="s">
        <v>37</v>
      </c>
      <c r="C28" s="9"/>
      <c r="D28" s="14">
        <f t="shared" si="5"/>
        <v>86.95652173913042</v>
      </c>
      <c r="E28" s="4">
        <f t="shared" si="5"/>
        <v>83.85744234800839</v>
      </c>
      <c r="F28" s="4">
        <f t="shared" si="5"/>
        <v>85.83690987124463</v>
      </c>
      <c r="G28" s="4">
        <f t="shared" si="5"/>
        <v>88.49557522123895</v>
      </c>
      <c r="H28" s="4">
        <f t="shared" si="5"/>
        <v>87.91208791208791</v>
      </c>
      <c r="I28" s="69">
        <f t="shared" si="5"/>
        <v>91.11617312072893</v>
      </c>
      <c r="J28" s="40"/>
      <c r="K28" s="4"/>
      <c r="L28" s="4"/>
      <c r="M28" s="4"/>
      <c r="N28" s="4"/>
      <c r="O28" s="4"/>
      <c r="P28" s="4"/>
      <c r="Q28" s="4"/>
      <c r="R28" s="4"/>
      <c r="S28" s="14"/>
      <c r="T28" s="3"/>
      <c r="U28" s="3"/>
      <c r="V28" s="3"/>
      <c r="W28" s="3"/>
    </row>
    <row r="29" spans="1:23" ht="14.25">
      <c r="A29" s="31"/>
      <c r="B29" s="105" t="s">
        <v>39</v>
      </c>
      <c r="C29" s="65"/>
      <c r="D29" s="98">
        <v>90</v>
      </c>
      <c r="E29" s="99">
        <v>95</v>
      </c>
      <c r="F29" s="99">
        <v>85</v>
      </c>
      <c r="G29" s="99">
        <v>80</v>
      </c>
      <c r="H29" s="99">
        <v>85</v>
      </c>
      <c r="I29" s="100">
        <v>100</v>
      </c>
      <c r="J29" s="43"/>
      <c r="K29" s="4"/>
      <c r="L29" s="4"/>
      <c r="M29" s="4"/>
      <c r="N29" s="4"/>
      <c r="O29" s="4"/>
      <c r="P29" s="4"/>
      <c r="Q29" s="4"/>
      <c r="R29" s="4"/>
      <c r="S29" s="14"/>
      <c r="T29" s="3"/>
      <c r="U29" s="3"/>
      <c r="V29" s="3"/>
      <c r="W29" s="3"/>
    </row>
    <row r="30" spans="1:23" ht="14.25">
      <c r="A30" s="31"/>
      <c r="B30" s="16" t="s">
        <v>40</v>
      </c>
      <c r="C30" s="9"/>
      <c r="D30" s="14"/>
      <c r="E30" s="4"/>
      <c r="F30" s="4"/>
      <c r="G30" s="4"/>
      <c r="H30" s="4"/>
      <c r="I30" s="69"/>
      <c r="J30" s="40"/>
      <c r="K30" s="4"/>
      <c r="L30" s="4"/>
      <c r="M30" s="4"/>
      <c r="N30" s="4"/>
      <c r="O30" s="4"/>
      <c r="P30" s="4"/>
      <c r="Q30" s="4"/>
      <c r="R30" s="4"/>
      <c r="S30" s="14"/>
      <c r="T30" s="3"/>
      <c r="U30" s="3"/>
      <c r="V30" s="3"/>
      <c r="W30" s="3"/>
    </row>
    <row r="31" spans="1:23" ht="14.25">
      <c r="A31" s="31"/>
      <c r="B31" s="16" t="s">
        <v>38</v>
      </c>
      <c r="C31" s="9"/>
      <c r="D31" s="15">
        <f aca="true" t="shared" si="6" ref="D31:I31">+D24-0.5%</f>
        <v>0.195</v>
      </c>
      <c r="E31" s="8">
        <f t="shared" si="6"/>
        <v>0.205</v>
      </c>
      <c r="F31" s="8">
        <f t="shared" si="6"/>
        <v>0.225</v>
      </c>
      <c r="G31" s="8">
        <f t="shared" si="6"/>
        <v>0.155</v>
      </c>
      <c r="H31" s="8">
        <f t="shared" si="6"/>
        <v>0.125</v>
      </c>
      <c r="I31" s="101">
        <f t="shared" si="6"/>
        <v>0.065</v>
      </c>
      <c r="J31" s="51"/>
      <c r="K31" s="8"/>
      <c r="L31" s="8"/>
      <c r="M31" s="8"/>
      <c r="N31" s="8"/>
      <c r="O31" s="8"/>
      <c r="P31" s="8"/>
      <c r="Q31" s="8"/>
      <c r="R31" s="8"/>
      <c r="S31" s="15"/>
      <c r="T31" s="3"/>
      <c r="U31" s="3"/>
      <c r="V31" s="3"/>
      <c r="W31" s="3"/>
    </row>
    <row r="32" spans="1:23" ht="14.25">
      <c r="A32" s="31"/>
      <c r="B32" s="16" t="s">
        <v>36</v>
      </c>
      <c r="C32" s="9"/>
      <c r="D32" s="15">
        <f aca="true" t="shared" si="7" ref="D32:I32">+D31+(D7-D6)/100+0.5%+0.5*D21</f>
        <v>0.15500000000000003</v>
      </c>
      <c r="E32" s="8">
        <f t="shared" si="7"/>
        <v>0.20249999999999999</v>
      </c>
      <c r="F32" s="8">
        <f t="shared" si="7"/>
        <v>0.18</v>
      </c>
      <c r="G32" s="8">
        <f t="shared" si="7"/>
        <v>0.14</v>
      </c>
      <c r="H32" s="8">
        <f t="shared" si="7"/>
        <v>0.1325</v>
      </c>
      <c r="I32" s="101">
        <f t="shared" si="7"/>
        <v>0.08750000000000001</v>
      </c>
      <c r="J32" s="51"/>
      <c r="K32" s="8"/>
      <c r="L32" s="8"/>
      <c r="M32" s="8"/>
      <c r="N32" s="8"/>
      <c r="O32" s="8"/>
      <c r="P32" s="8"/>
      <c r="Q32" s="8"/>
      <c r="R32" s="8"/>
      <c r="S32" s="15"/>
      <c r="T32" s="3"/>
      <c r="U32" s="3"/>
      <c r="V32" s="3"/>
      <c r="W32" s="3"/>
    </row>
    <row r="33" spans="1:23" ht="14.25">
      <c r="A33" s="31"/>
      <c r="B33" s="16" t="s">
        <v>37</v>
      </c>
      <c r="C33" s="9"/>
      <c r="D33" s="15">
        <f aca="true" t="shared" si="8" ref="D33:I33">+D32+(D8-D7)/100+0.5%+D21</f>
        <v>0.15000000000000005</v>
      </c>
      <c r="E33" s="8">
        <f t="shared" si="8"/>
        <v>0.1925</v>
      </c>
      <c r="F33" s="8">
        <f t="shared" si="8"/>
        <v>0.165</v>
      </c>
      <c r="G33" s="8">
        <f t="shared" si="8"/>
        <v>0.13</v>
      </c>
      <c r="H33" s="8">
        <f t="shared" si="8"/>
        <v>0.1375</v>
      </c>
      <c r="I33" s="101">
        <f t="shared" si="8"/>
        <v>0.09750000000000002</v>
      </c>
      <c r="J33" s="51"/>
      <c r="K33" s="8"/>
      <c r="L33" s="8"/>
      <c r="M33" s="8"/>
      <c r="N33" s="8"/>
      <c r="O33" s="8"/>
      <c r="P33" s="8"/>
      <c r="Q33" s="8"/>
      <c r="R33" s="8"/>
      <c r="S33" s="15"/>
      <c r="T33" s="3"/>
      <c r="U33" s="3"/>
      <c r="V33" s="3"/>
      <c r="W33" s="3"/>
    </row>
    <row r="34" spans="1:23" ht="14.25">
      <c r="A34" s="31"/>
      <c r="B34" s="16" t="s">
        <v>39</v>
      </c>
      <c r="C34" s="9"/>
      <c r="D34" s="80">
        <v>0.12</v>
      </c>
      <c r="E34" s="20">
        <f>+E29/D29-1</f>
        <v>0.05555555555555558</v>
      </c>
      <c r="F34" s="20">
        <f>+F29/E29-1</f>
        <v>-0.10526315789473684</v>
      </c>
      <c r="G34" s="20">
        <f>+G29/F29-1</f>
        <v>-0.05882352941176472</v>
      </c>
      <c r="H34" s="20">
        <f>+H29/G29-1</f>
        <v>0.0625</v>
      </c>
      <c r="I34" s="81">
        <f>+I29/H29-1</f>
        <v>0.17647058823529416</v>
      </c>
      <c r="J34" s="40"/>
      <c r="K34" s="4"/>
      <c r="L34" s="4"/>
      <c r="M34" s="4"/>
      <c r="N34" s="4"/>
      <c r="O34" s="4"/>
      <c r="P34" s="4"/>
      <c r="Q34" s="4"/>
      <c r="R34" s="4"/>
      <c r="S34" s="14"/>
      <c r="T34" s="3"/>
      <c r="U34" s="3"/>
      <c r="V34" s="3"/>
      <c r="W34" s="3"/>
    </row>
    <row r="35" spans="1:23" ht="14.25">
      <c r="A35" s="31"/>
      <c r="B35" s="106" t="s">
        <v>42</v>
      </c>
      <c r="C35" s="70"/>
      <c r="D35" s="95"/>
      <c r="E35" s="96"/>
      <c r="F35" s="96"/>
      <c r="G35" s="96"/>
      <c r="H35" s="96"/>
      <c r="I35" s="97"/>
      <c r="J35" s="52"/>
      <c r="K35" s="4"/>
      <c r="L35" s="4"/>
      <c r="M35" s="4"/>
      <c r="N35" s="4"/>
      <c r="O35" s="4"/>
      <c r="P35" s="4"/>
      <c r="Q35" s="4"/>
      <c r="R35" s="4"/>
      <c r="S35" s="14"/>
      <c r="T35" s="3"/>
      <c r="U35" s="3"/>
      <c r="V35" s="3"/>
      <c r="W35" s="3"/>
    </row>
    <row r="36" spans="1:23" ht="14.25">
      <c r="A36" s="31"/>
      <c r="B36" s="16" t="s">
        <v>38</v>
      </c>
      <c r="C36" s="9"/>
      <c r="D36" s="80">
        <f aca="true" t="shared" si="9" ref="D36:I36">+(1+D31)/(1+D$5/100)-1</f>
        <v>0.09633027522935778</v>
      </c>
      <c r="E36" s="20">
        <f t="shared" si="9"/>
        <v>0.0593073047858943</v>
      </c>
      <c r="F36" s="20">
        <f t="shared" si="9"/>
        <v>0.1179885057471266</v>
      </c>
      <c r="G36" s="20">
        <f t="shared" si="9"/>
        <v>0.22842298288508545</v>
      </c>
      <c r="H36" s="20">
        <f t="shared" si="9"/>
        <v>0.10873493975903603</v>
      </c>
      <c r="I36" s="81">
        <f t="shared" si="9"/>
        <v>0.1077067669172933</v>
      </c>
      <c r="J36" s="40"/>
      <c r="K36" s="4"/>
      <c r="L36" s="4"/>
      <c r="M36" s="4"/>
      <c r="N36" s="4"/>
      <c r="O36" s="4"/>
      <c r="P36" s="4"/>
      <c r="Q36" s="4"/>
      <c r="R36" s="4"/>
      <c r="S36" s="14"/>
      <c r="T36" s="3"/>
      <c r="U36" s="3"/>
      <c r="V36" s="3"/>
      <c r="W36" s="3"/>
    </row>
    <row r="37" spans="1:23" ht="14.25">
      <c r="A37" s="31"/>
      <c r="B37" s="16" t="s">
        <v>36</v>
      </c>
      <c r="C37" s="9"/>
      <c r="D37" s="80">
        <f aca="true" t="shared" si="10" ref="D37:I37">+(1+D32)/(1+D$5/100)-1</f>
        <v>0.059633027522935755</v>
      </c>
      <c r="E37" s="20">
        <f t="shared" si="10"/>
        <v>0.05710957178841314</v>
      </c>
      <c r="F37" s="20">
        <f t="shared" si="10"/>
        <v>0.07691954022988501</v>
      </c>
      <c r="G37" s="20">
        <f t="shared" si="10"/>
        <v>0.2124694376528118</v>
      </c>
      <c r="H37" s="20">
        <f t="shared" si="10"/>
        <v>0.11612650602409635</v>
      </c>
      <c r="I37" s="81">
        <f t="shared" si="10"/>
        <v>0.1311090225563909</v>
      </c>
      <c r="J37" s="40"/>
      <c r="K37" s="4"/>
      <c r="L37" s="4"/>
      <c r="M37" s="4"/>
      <c r="N37" s="4"/>
      <c r="O37" s="4"/>
      <c r="P37" s="4"/>
      <c r="Q37" s="4"/>
      <c r="R37" s="4"/>
      <c r="S37" s="14"/>
      <c r="T37" s="3"/>
      <c r="U37" s="3"/>
      <c r="V37" s="3"/>
      <c r="W37" s="3"/>
    </row>
    <row r="38" spans="1:23" ht="14.25">
      <c r="A38" s="31"/>
      <c r="B38" s="16" t="s">
        <v>37</v>
      </c>
      <c r="C38" s="9"/>
      <c r="D38" s="80">
        <f aca="true" t="shared" si="11" ref="D38:I38">+(1+D33)/(1+D$5/100)-1</f>
        <v>0.05504587155963314</v>
      </c>
      <c r="E38" s="20">
        <f t="shared" si="11"/>
        <v>0.048318639798488716</v>
      </c>
      <c r="F38" s="20">
        <f t="shared" si="11"/>
        <v>0.06322988505747151</v>
      </c>
      <c r="G38" s="20">
        <f t="shared" si="11"/>
        <v>0.20183374083129557</v>
      </c>
      <c r="H38" s="20">
        <f t="shared" si="11"/>
        <v>0.12105421686746953</v>
      </c>
      <c r="I38" s="81">
        <f t="shared" si="11"/>
        <v>0.14151002506265664</v>
      </c>
      <c r="J38" s="40"/>
      <c r="K38" s="4"/>
      <c r="L38" s="4"/>
      <c r="M38" s="4"/>
      <c r="N38" s="4"/>
      <c r="O38" s="4"/>
      <c r="P38" s="4"/>
      <c r="Q38" s="4"/>
      <c r="R38" s="4"/>
      <c r="S38" s="14"/>
      <c r="T38" s="3"/>
      <c r="U38" s="3"/>
      <c r="V38" s="3"/>
      <c r="W38" s="3"/>
    </row>
    <row r="39" spans="1:23" ht="14.25">
      <c r="A39" s="31"/>
      <c r="B39" s="105" t="s">
        <v>39</v>
      </c>
      <c r="C39" s="65"/>
      <c r="D39" s="102">
        <f aca="true" t="shared" si="12" ref="D39:I39">+(1+D34)/(1+D$5/100)-1</f>
        <v>0.02752293577981657</v>
      </c>
      <c r="E39" s="103">
        <f t="shared" si="12"/>
        <v>-0.07206828995242087</v>
      </c>
      <c r="F39" s="103">
        <f t="shared" si="12"/>
        <v>-0.1834240774349667</v>
      </c>
      <c r="G39" s="103">
        <f t="shared" si="12"/>
        <v>0.0010067596720837457</v>
      </c>
      <c r="H39" s="103">
        <f t="shared" si="12"/>
        <v>0.04713855421686719</v>
      </c>
      <c r="I39" s="104">
        <f t="shared" si="12"/>
        <v>0.22364735367831368</v>
      </c>
      <c r="J39" s="43"/>
      <c r="K39" s="4"/>
      <c r="L39" s="4"/>
      <c r="M39" s="4"/>
      <c r="N39" s="4"/>
      <c r="O39" s="4"/>
      <c r="P39" s="4"/>
      <c r="Q39" s="4"/>
      <c r="R39" s="4"/>
      <c r="S39" s="14"/>
      <c r="T39" s="3"/>
      <c r="U39" s="3"/>
      <c r="V39" s="3"/>
      <c r="W39" s="3"/>
    </row>
    <row r="40" spans="1:23" ht="14.25">
      <c r="A40" s="31"/>
      <c r="B40" s="31"/>
      <c r="C40" s="31"/>
      <c r="D40" s="54"/>
      <c r="E40" s="53"/>
      <c r="F40" s="53"/>
      <c r="G40" s="53"/>
      <c r="H40" s="53"/>
      <c r="I40" s="37"/>
      <c r="J40" s="53"/>
      <c r="K40" s="9"/>
      <c r="L40" s="9"/>
      <c r="M40" s="9"/>
      <c r="N40" s="9"/>
      <c r="O40" s="9"/>
      <c r="P40" s="9"/>
      <c r="Q40" s="9"/>
      <c r="R40" s="9"/>
      <c r="S40" s="3"/>
      <c r="T40" s="3"/>
      <c r="U40" s="3"/>
      <c r="V40" s="3"/>
      <c r="W40" s="3"/>
    </row>
    <row r="41" spans="1:23" ht="23.25">
      <c r="A41" s="31"/>
      <c r="B41" s="32" t="s">
        <v>43</v>
      </c>
      <c r="C41" s="1"/>
      <c r="D41" s="5"/>
      <c r="E41" s="5"/>
      <c r="F41" s="5"/>
      <c r="G41" s="5"/>
      <c r="H41" s="5"/>
      <c r="I41" s="5"/>
      <c r="J41" s="53"/>
      <c r="K41" s="9"/>
      <c r="L41" s="9"/>
      <c r="M41" s="9"/>
      <c r="N41" s="9"/>
      <c r="O41" s="9"/>
      <c r="P41" s="9"/>
      <c r="Q41" s="9"/>
      <c r="R41" s="9"/>
      <c r="S41" s="3"/>
      <c r="T41" s="3"/>
      <c r="U41" s="3"/>
      <c r="V41" s="3"/>
      <c r="W41" s="3"/>
    </row>
    <row r="42" spans="1:23" ht="14.25">
      <c r="A42" s="31"/>
      <c r="B42" s="3"/>
      <c r="C42" s="3"/>
      <c r="D42" s="9"/>
      <c r="E42" s="9"/>
      <c r="F42" s="9"/>
      <c r="G42" s="9"/>
      <c r="H42" s="9"/>
      <c r="I42" s="9"/>
      <c r="J42" s="53"/>
      <c r="K42" s="9"/>
      <c r="L42" s="9"/>
      <c r="M42" s="9"/>
      <c r="N42" s="9"/>
      <c r="O42" s="9"/>
      <c r="P42" s="9"/>
      <c r="Q42" s="9"/>
      <c r="R42" s="9"/>
      <c r="S42" s="3"/>
      <c r="T42" s="3"/>
      <c r="U42" s="3"/>
      <c r="V42" s="3"/>
      <c r="W42" s="3"/>
    </row>
    <row r="43" spans="1:23" ht="14.25">
      <c r="A43" s="31"/>
      <c r="B43" s="3"/>
      <c r="C43" s="3"/>
      <c r="D43" s="9"/>
      <c r="E43" s="9"/>
      <c r="F43" s="9"/>
      <c r="G43" s="9"/>
      <c r="H43" s="9"/>
      <c r="I43" s="9"/>
      <c r="J43" s="53"/>
      <c r="K43" s="9"/>
      <c r="L43" s="9"/>
      <c r="M43" s="9"/>
      <c r="N43" s="9"/>
      <c r="O43" s="9"/>
      <c r="P43" s="9"/>
      <c r="Q43" s="9"/>
      <c r="R43" s="9"/>
      <c r="S43" s="3"/>
      <c r="T43" s="3"/>
      <c r="U43" s="3"/>
      <c r="V43" s="3"/>
      <c r="W43" s="3"/>
    </row>
    <row r="44" spans="1:23" ht="14.25">
      <c r="A44" s="31"/>
      <c r="B44" s="3"/>
      <c r="C44" s="3"/>
      <c r="D44" s="9"/>
      <c r="E44" s="9"/>
      <c r="F44" s="9"/>
      <c r="G44" s="9"/>
      <c r="H44" s="9"/>
      <c r="I44" s="9"/>
      <c r="J44" s="53"/>
      <c r="K44" s="9"/>
      <c r="L44" s="9"/>
      <c r="M44" s="9"/>
      <c r="N44" s="9"/>
      <c r="O44" s="9"/>
      <c r="P44" s="9"/>
      <c r="Q44" s="9"/>
      <c r="R44" s="9"/>
      <c r="S44" s="3"/>
      <c r="T44" s="3"/>
      <c r="U44" s="3"/>
      <c r="V44" s="3"/>
      <c r="W44" s="3"/>
    </row>
    <row r="45" spans="1:23" ht="14.25">
      <c r="A45" s="31"/>
      <c r="B45" s="3"/>
      <c r="C45" s="3"/>
      <c r="D45" s="9"/>
      <c r="E45" s="9"/>
      <c r="F45" s="9"/>
      <c r="G45" s="9"/>
      <c r="H45" s="9"/>
      <c r="I45" s="9"/>
      <c r="J45" s="53"/>
      <c r="K45" s="9"/>
      <c r="L45" s="9"/>
      <c r="M45" s="9"/>
      <c r="N45" s="9"/>
      <c r="O45" s="9"/>
      <c r="P45" s="9"/>
      <c r="Q45" s="9"/>
      <c r="R45" s="9"/>
      <c r="S45" s="3"/>
      <c r="T45" s="3"/>
      <c r="U45" s="3"/>
      <c r="V45" s="3"/>
      <c r="W45" s="3"/>
    </row>
    <row r="46" spans="1:23" ht="14.25">
      <c r="A46" s="31"/>
      <c r="B46" s="3"/>
      <c r="C46" s="3"/>
      <c r="D46" s="9"/>
      <c r="E46" s="9"/>
      <c r="F46" s="9"/>
      <c r="G46" s="9"/>
      <c r="H46" s="9"/>
      <c r="I46" s="9"/>
      <c r="J46" s="53"/>
      <c r="K46" s="9"/>
      <c r="L46" s="9"/>
      <c r="M46" s="9"/>
      <c r="N46" s="9"/>
      <c r="O46" s="9"/>
      <c r="P46" s="9"/>
      <c r="Q46" s="9"/>
      <c r="R46" s="9"/>
      <c r="S46" s="3"/>
      <c r="T46" s="3"/>
      <c r="U46" s="3"/>
      <c r="V46" s="3"/>
      <c r="W46" s="3"/>
    </row>
    <row r="47" spans="1:23" ht="14.25">
      <c r="A47" s="31"/>
      <c r="B47" s="3"/>
      <c r="C47" s="3"/>
      <c r="D47" s="9"/>
      <c r="E47" s="9"/>
      <c r="F47" s="9"/>
      <c r="G47" s="9"/>
      <c r="H47" s="9"/>
      <c r="I47" s="9"/>
      <c r="J47" s="53"/>
      <c r="K47" s="9"/>
      <c r="L47" s="9"/>
      <c r="M47" s="9"/>
      <c r="N47" s="9"/>
      <c r="O47" s="9"/>
      <c r="P47" s="9"/>
      <c r="Q47" s="9"/>
      <c r="R47" s="9"/>
      <c r="S47" s="3"/>
      <c r="T47" s="3"/>
      <c r="U47" s="3"/>
      <c r="V47" s="3"/>
      <c r="W47" s="3"/>
    </row>
    <row r="48" spans="1:23" ht="14.25">
      <c r="A48" s="31"/>
      <c r="B48" s="3"/>
      <c r="C48" s="3"/>
      <c r="D48" s="9"/>
      <c r="E48" s="9"/>
      <c r="F48" s="9"/>
      <c r="G48" s="9"/>
      <c r="H48" s="9"/>
      <c r="I48" s="9"/>
      <c r="J48" s="53"/>
      <c r="K48" s="9"/>
      <c r="L48" s="9"/>
      <c r="M48" s="9"/>
      <c r="N48" s="9"/>
      <c r="O48" s="9"/>
      <c r="P48" s="9"/>
      <c r="Q48" s="9"/>
      <c r="R48" s="9"/>
      <c r="S48" s="3"/>
      <c r="T48" s="3"/>
      <c r="U48" s="3"/>
      <c r="V48" s="3"/>
      <c r="W48" s="3"/>
    </row>
    <row r="49" spans="1:23" ht="14.25">
      <c r="A49" s="31"/>
      <c r="B49" s="3"/>
      <c r="C49" s="3"/>
      <c r="D49" s="9"/>
      <c r="E49" s="9"/>
      <c r="F49" s="9"/>
      <c r="G49" s="9"/>
      <c r="H49" s="9"/>
      <c r="I49" s="9"/>
      <c r="J49" s="53"/>
      <c r="K49" s="9"/>
      <c r="L49" s="9"/>
      <c r="M49" s="9"/>
      <c r="N49" s="9"/>
      <c r="O49" s="9"/>
      <c r="P49" s="9"/>
      <c r="Q49" s="9"/>
      <c r="R49" s="9"/>
      <c r="S49" s="3"/>
      <c r="T49" s="3"/>
      <c r="U49" s="3"/>
      <c r="V49" s="3"/>
      <c r="W49" s="3"/>
    </row>
    <row r="50" spans="1:23" ht="14.25">
      <c r="A50" s="31"/>
      <c r="B50" s="3"/>
      <c r="C50" s="3"/>
      <c r="D50" s="9"/>
      <c r="E50" s="9"/>
      <c r="F50" s="9"/>
      <c r="G50" s="9"/>
      <c r="H50" s="9"/>
      <c r="I50" s="9"/>
      <c r="J50" s="53"/>
      <c r="K50" s="9"/>
      <c r="L50" s="9"/>
      <c r="M50" s="9"/>
      <c r="N50" s="9"/>
      <c r="O50" s="9"/>
      <c r="P50" s="9"/>
      <c r="Q50" s="9"/>
      <c r="R50" s="9"/>
      <c r="S50" s="3"/>
      <c r="T50" s="3"/>
      <c r="U50" s="3"/>
      <c r="V50" s="3"/>
      <c r="W50" s="3"/>
    </row>
    <row r="51" spans="1:23" ht="14.25">
      <c r="A51" s="31"/>
      <c r="B51" s="3"/>
      <c r="C51" s="3"/>
      <c r="D51" s="3"/>
      <c r="E51" s="3"/>
      <c r="F51" s="3"/>
      <c r="G51" s="3"/>
      <c r="H51" s="3"/>
      <c r="I51" s="9"/>
      <c r="J51" s="53"/>
      <c r="K51" s="9"/>
      <c r="L51" s="9"/>
      <c r="M51" s="9"/>
      <c r="N51" s="9"/>
      <c r="O51" s="9"/>
      <c r="P51" s="9"/>
      <c r="Q51" s="9"/>
      <c r="R51" s="9"/>
      <c r="S51" s="3"/>
      <c r="T51" s="3"/>
      <c r="U51" s="3"/>
      <c r="V51" s="3"/>
      <c r="W51" s="3"/>
    </row>
    <row r="52" spans="1:23" ht="14.25">
      <c r="A52" s="31"/>
      <c r="B52" s="3"/>
      <c r="C52" s="3"/>
      <c r="D52" s="3"/>
      <c r="E52" s="3"/>
      <c r="F52" s="3"/>
      <c r="G52" s="3"/>
      <c r="H52" s="3"/>
      <c r="I52" s="9"/>
      <c r="J52" s="53"/>
      <c r="K52" s="9"/>
      <c r="L52" s="9"/>
      <c r="M52" s="9"/>
      <c r="N52" s="9"/>
      <c r="O52" s="9"/>
      <c r="P52" s="9"/>
      <c r="Q52" s="9"/>
      <c r="R52" s="9"/>
      <c r="S52" s="3"/>
      <c r="T52" s="3"/>
      <c r="U52" s="3"/>
      <c r="V52" s="3"/>
      <c r="W52" s="3"/>
    </row>
    <row r="53" spans="1:23" ht="14.25">
      <c r="A53" s="31"/>
      <c r="B53" s="3"/>
      <c r="C53" s="3"/>
      <c r="D53" s="3"/>
      <c r="E53" s="3"/>
      <c r="F53" s="3"/>
      <c r="G53" s="3"/>
      <c r="H53" s="3"/>
      <c r="I53" s="9"/>
      <c r="J53" s="53"/>
      <c r="K53" s="9"/>
      <c r="L53" s="9"/>
      <c r="M53" s="9"/>
      <c r="N53" s="9"/>
      <c r="O53" s="9"/>
      <c r="P53" s="9"/>
      <c r="Q53" s="9"/>
      <c r="R53" s="9"/>
      <c r="S53" s="3"/>
      <c r="T53" s="3"/>
      <c r="U53" s="3"/>
      <c r="V53" s="3"/>
      <c r="W53" s="3"/>
    </row>
    <row r="54" spans="1:23" ht="14.25">
      <c r="A54" s="31"/>
      <c r="B54" s="3"/>
      <c r="C54" s="3"/>
      <c r="D54" s="3"/>
      <c r="E54" s="3"/>
      <c r="F54" s="3"/>
      <c r="G54" s="3"/>
      <c r="H54" s="3"/>
      <c r="I54" s="9"/>
      <c r="J54" s="53"/>
      <c r="K54" s="9"/>
      <c r="L54" s="9"/>
      <c r="M54" s="9"/>
      <c r="N54" s="9"/>
      <c r="O54" s="9"/>
      <c r="P54" s="9"/>
      <c r="Q54" s="9"/>
      <c r="R54" s="9"/>
      <c r="S54" s="3"/>
      <c r="T54" s="3"/>
      <c r="U54" s="3"/>
      <c r="V54" s="3"/>
      <c r="W54" s="3"/>
    </row>
    <row r="55" spans="1:23" ht="14.25">
      <c r="A55" s="31"/>
      <c r="B55" s="3"/>
      <c r="C55" s="3"/>
      <c r="D55" s="3"/>
      <c r="E55" s="3"/>
      <c r="F55" s="3"/>
      <c r="G55" s="3"/>
      <c r="H55" s="3"/>
      <c r="I55" s="9"/>
      <c r="J55" s="53"/>
      <c r="K55" s="9"/>
      <c r="L55" s="9"/>
      <c r="M55" s="9"/>
      <c r="N55" s="9"/>
      <c r="O55" s="9"/>
      <c r="P55" s="9"/>
      <c r="Q55" s="9"/>
      <c r="R55" s="9"/>
      <c r="S55" s="3"/>
      <c r="T55" s="3"/>
      <c r="U55" s="3"/>
      <c r="V55" s="3"/>
      <c r="W55" s="3"/>
    </row>
    <row r="56" spans="1:23" ht="14.25">
      <c r="A56" s="31"/>
      <c r="B56" s="3"/>
      <c r="C56" s="3"/>
      <c r="D56" s="3"/>
      <c r="E56" s="3"/>
      <c r="F56" s="3"/>
      <c r="G56" s="3"/>
      <c r="H56" s="3"/>
      <c r="I56" s="9"/>
      <c r="J56" s="53"/>
      <c r="K56" s="9"/>
      <c r="L56" s="9"/>
      <c r="M56" s="9"/>
      <c r="N56" s="9"/>
      <c r="O56" s="9"/>
      <c r="P56" s="9"/>
      <c r="Q56" s="9"/>
      <c r="R56" s="9"/>
      <c r="S56" s="3"/>
      <c r="T56" s="3"/>
      <c r="U56" s="3"/>
      <c r="V56" s="3"/>
      <c r="W56" s="3"/>
    </row>
    <row r="57" spans="1:23" ht="14.25">
      <c r="A57" s="31"/>
      <c r="B57" s="3"/>
      <c r="C57" s="3"/>
      <c r="D57" s="3"/>
      <c r="E57" s="3"/>
      <c r="F57" s="3"/>
      <c r="G57" s="3"/>
      <c r="H57" s="3"/>
      <c r="I57" s="9"/>
      <c r="J57" s="53"/>
      <c r="K57" s="9"/>
      <c r="L57" s="9"/>
      <c r="M57" s="9"/>
      <c r="N57" s="9"/>
      <c r="O57" s="9"/>
      <c r="P57" s="9"/>
      <c r="Q57" s="9"/>
      <c r="R57" s="9"/>
      <c r="S57" s="3"/>
      <c r="T57" s="3"/>
      <c r="U57" s="3"/>
      <c r="V57" s="3"/>
      <c r="W57" s="3"/>
    </row>
    <row r="58" spans="1:23" ht="14.25">
      <c r="A58" s="31"/>
      <c r="B58" s="3"/>
      <c r="C58" s="3"/>
      <c r="D58" s="3"/>
      <c r="E58" s="3"/>
      <c r="F58" s="3"/>
      <c r="G58" s="3"/>
      <c r="H58" s="3"/>
      <c r="I58" s="9"/>
      <c r="J58" s="53"/>
      <c r="K58" s="9"/>
      <c r="L58" s="9"/>
      <c r="M58" s="9"/>
      <c r="N58" s="9"/>
      <c r="O58" s="9"/>
      <c r="P58" s="9"/>
      <c r="Q58" s="9"/>
      <c r="R58" s="9"/>
      <c r="S58" s="3"/>
      <c r="T58" s="3"/>
      <c r="U58" s="3"/>
      <c r="V58" s="3"/>
      <c r="W58" s="3"/>
    </row>
    <row r="59" spans="1:23" ht="14.25">
      <c r="A59" s="31"/>
      <c r="B59" s="3"/>
      <c r="C59" s="3"/>
      <c r="D59" s="3"/>
      <c r="E59" s="3"/>
      <c r="F59" s="3"/>
      <c r="G59" s="3"/>
      <c r="H59" s="3"/>
      <c r="I59" s="9"/>
      <c r="J59" s="53"/>
      <c r="K59" s="9"/>
      <c r="L59" s="9"/>
      <c r="M59" s="9"/>
      <c r="N59" s="9"/>
      <c r="O59" s="9"/>
      <c r="P59" s="9"/>
      <c r="Q59" s="9"/>
      <c r="R59" s="9"/>
      <c r="S59" s="3"/>
      <c r="T59" s="3"/>
      <c r="U59" s="3"/>
      <c r="V59" s="3"/>
      <c r="W59" s="3"/>
    </row>
    <row r="60" spans="1:23" ht="14.25">
      <c r="A60" s="31"/>
      <c r="B60" s="3"/>
      <c r="C60" s="3"/>
      <c r="D60" s="3"/>
      <c r="E60" s="3"/>
      <c r="F60" s="3"/>
      <c r="G60" s="3"/>
      <c r="H60" s="3"/>
      <c r="I60" s="9"/>
      <c r="J60" s="53"/>
      <c r="K60" s="9"/>
      <c r="L60" s="9"/>
      <c r="M60" s="9"/>
      <c r="N60" s="9"/>
      <c r="O60" s="9"/>
      <c r="P60" s="9"/>
      <c r="Q60" s="9"/>
      <c r="R60" s="9"/>
      <c r="S60" s="3"/>
      <c r="T60" s="3"/>
      <c r="U60" s="3"/>
      <c r="V60" s="3"/>
      <c r="W60" s="3"/>
    </row>
    <row r="61" spans="1:23" ht="14.25">
      <c r="A61" s="31"/>
      <c r="B61" s="3"/>
      <c r="C61" s="3"/>
      <c r="D61" s="3"/>
      <c r="E61" s="3"/>
      <c r="F61" s="3"/>
      <c r="G61" s="3"/>
      <c r="H61" s="3"/>
      <c r="I61" s="9"/>
      <c r="J61" s="53"/>
      <c r="K61" s="9"/>
      <c r="L61" s="9"/>
      <c r="M61" s="9"/>
      <c r="N61" s="9"/>
      <c r="O61" s="9"/>
      <c r="P61" s="9"/>
      <c r="Q61" s="9"/>
      <c r="R61" s="9"/>
      <c r="S61" s="3"/>
      <c r="T61" s="3"/>
      <c r="U61" s="3"/>
      <c r="V61" s="3"/>
      <c r="W61" s="3"/>
    </row>
    <row r="62" spans="1:23" ht="14.25">
      <c r="A62" s="31"/>
      <c r="B62" s="3"/>
      <c r="C62" s="3"/>
      <c r="D62" s="3"/>
      <c r="E62" s="3"/>
      <c r="F62" s="3"/>
      <c r="G62" s="3"/>
      <c r="H62" s="3"/>
      <c r="I62" s="9"/>
      <c r="J62" s="53"/>
      <c r="K62" s="9"/>
      <c r="L62" s="9"/>
      <c r="M62" s="9"/>
      <c r="N62" s="9"/>
      <c r="O62" s="9"/>
      <c r="P62" s="9"/>
      <c r="Q62" s="9"/>
      <c r="R62" s="9"/>
      <c r="S62" s="3"/>
      <c r="T62" s="3"/>
      <c r="U62" s="3"/>
      <c r="V62" s="3"/>
      <c r="W62" s="3"/>
    </row>
    <row r="63" spans="1:23" ht="14.25">
      <c r="A63" s="31"/>
      <c r="B63" s="3"/>
      <c r="C63" s="3"/>
      <c r="D63" s="3"/>
      <c r="E63" s="3"/>
      <c r="F63" s="3"/>
      <c r="G63" s="3"/>
      <c r="H63" s="3"/>
      <c r="I63" s="9"/>
      <c r="J63" s="53"/>
      <c r="K63" s="9"/>
      <c r="L63" s="9"/>
      <c r="M63" s="9"/>
      <c r="N63" s="9"/>
      <c r="O63" s="9"/>
      <c r="P63" s="9"/>
      <c r="Q63" s="9"/>
      <c r="R63" s="9"/>
      <c r="S63" s="3"/>
      <c r="T63" s="3"/>
      <c r="U63" s="3"/>
      <c r="V63" s="3"/>
      <c r="W63" s="3"/>
    </row>
    <row r="64" spans="1:23" ht="14.25">
      <c r="A64" s="31"/>
      <c r="B64" s="3"/>
      <c r="C64" s="3"/>
      <c r="D64" s="3"/>
      <c r="E64" s="3"/>
      <c r="F64" s="3"/>
      <c r="G64" s="3"/>
      <c r="H64" s="3"/>
      <c r="I64" s="9"/>
      <c r="J64" s="53"/>
      <c r="K64" s="9"/>
      <c r="L64" s="9"/>
      <c r="M64" s="9"/>
      <c r="N64" s="9"/>
      <c r="O64" s="9"/>
      <c r="P64" s="9"/>
      <c r="Q64" s="9"/>
      <c r="R64" s="9"/>
      <c r="S64" s="3"/>
      <c r="T64" s="3"/>
      <c r="U64" s="3"/>
      <c r="V64" s="3"/>
      <c r="W64" s="3"/>
    </row>
    <row r="65" spans="1:23" ht="14.25">
      <c r="A65" s="31"/>
      <c r="B65" s="3"/>
      <c r="C65" s="3"/>
      <c r="D65" s="3"/>
      <c r="E65" s="3"/>
      <c r="F65" s="3"/>
      <c r="G65" s="3"/>
      <c r="H65" s="3"/>
      <c r="I65" s="9"/>
      <c r="J65" s="53"/>
      <c r="K65" s="9"/>
      <c r="L65" s="9"/>
      <c r="M65" s="9"/>
      <c r="N65" s="9"/>
      <c r="O65" s="9"/>
      <c r="P65" s="9"/>
      <c r="Q65" s="9"/>
      <c r="R65" s="9"/>
      <c r="S65" s="3"/>
      <c r="T65" s="3"/>
      <c r="U65" s="3"/>
      <c r="V65" s="3"/>
      <c r="W65" s="3"/>
    </row>
    <row r="66" spans="1:23" ht="14.25">
      <c r="A66" s="31"/>
      <c r="B66" s="3"/>
      <c r="C66" s="3"/>
      <c r="D66" s="3"/>
      <c r="E66" s="3"/>
      <c r="F66" s="3"/>
      <c r="G66" s="3"/>
      <c r="H66" s="3"/>
      <c r="I66" s="9"/>
      <c r="J66" s="53"/>
      <c r="K66" s="9"/>
      <c r="L66" s="9"/>
      <c r="M66" s="9"/>
      <c r="N66" s="9"/>
      <c r="O66" s="9"/>
      <c r="P66" s="9"/>
      <c r="Q66" s="9"/>
      <c r="R66" s="9"/>
      <c r="S66" s="3"/>
      <c r="T66" s="3"/>
      <c r="U66" s="3"/>
      <c r="V66" s="3"/>
      <c r="W66" s="3"/>
    </row>
    <row r="67" spans="1:23" ht="14.25">
      <c r="A67" s="31"/>
      <c r="B67" s="3"/>
      <c r="C67" s="3"/>
      <c r="D67" s="3"/>
      <c r="E67" s="3"/>
      <c r="F67" s="3"/>
      <c r="G67" s="3"/>
      <c r="H67" s="3"/>
      <c r="I67" s="9"/>
      <c r="J67" s="53"/>
      <c r="K67" s="9"/>
      <c r="L67" s="9"/>
      <c r="M67" s="9"/>
      <c r="N67" s="9"/>
      <c r="O67" s="9"/>
      <c r="P67" s="9"/>
      <c r="Q67" s="9"/>
      <c r="R67" s="9"/>
      <c r="S67" s="3"/>
      <c r="T67" s="3"/>
      <c r="U67" s="3"/>
      <c r="V67" s="3"/>
      <c r="W67" s="3"/>
    </row>
    <row r="68" spans="1:23" ht="14.25">
      <c r="A68" s="31"/>
      <c r="B68" s="3"/>
      <c r="C68" s="3"/>
      <c r="D68" s="3"/>
      <c r="E68" s="3"/>
      <c r="F68" s="3"/>
      <c r="G68" s="3"/>
      <c r="H68" s="3"/>
      <c r="I68" s="9"/>
      <c r="J68" s="53"/>
      <c r="K68" s="9"/>
      <c r="L68" s="9"/>
      <c r="M68" s="9"/>
      <c r="N68" s="9"/>
      <c r="O68" s="9"/>
      <c r="P68" s="9"/>
      <c r="Q68" s="9"/>
      <c r="R68" s="9"/>
      <c r="S68" s="3"/>
      <c r="T68" s="3"/>
      <c r="U68" s="3"/>
      <c r="V68" s="3"/>
      <c r="W68" s="3"/>
    </row>
    <row r="69" spans="1:23" ht="14.25">
      <c r="A69" s="31"/>
      <c r="B69" s="3"/>
      <c r="C69" s="3"/>
      <c r="D69" s="3"/>
      <c r="E69" s="3"/>
      <c r="F69" s="3"/>
      <c r="G69" s="3"/>
      <c r="H69" s="3"/>
      <c r="I69" s="9"/>
      <c r="J69" s="53"/>
      <c r="K69" s="9"/>
      <c r="L69" s="9"/>
      <c r="M69" s="9"/>
      <c r="N69" s="9"/>
      <c r="O69" s="9"/>
      <c r="P69" s="9"/>
      <c r="Q69" s="9"/>
      <c r="R69" s="9"/>
      <c r="S69" s="3"/>
      <c r="T69" s="3"/>
      <c r="U69" s="3"/>
      <c r="V69" s="3"/>
      <c r="W69" s="3"/>
    </row>
    <row r="70" spans="1:23" ht="14.25">
      <c r="A70" s="31"/>
      <c r="B70" s="3"/>
      <c r="C70" s="3"/>
      <c r="D70" s="3"/>
      <c r="E70" s="3"/>
      <c r="F70" s="3"/>
      <c r="G70" s="3"/>
      <c r="H70" s="3"/>
      <c r="I70" s="9"/>
      <c r="J70" s="53"/>
      <c r="K70" s="9"/>
      <c r="L70" s="9"/>
      <c r="M70" s="9"/>
      <c r="N70" s="9"/>
      <c r="O70" s="9"/>
      <c r="P70" s="9"/>
      <c r="Q70" s="9"/>
      <c r="R70" s="9"/>
      <c r="S70" s="3"/>
      <c r="T70" s="3"/>
      <c r="U70" s="3"/>
      <c r="V70" s="3"/>
      <c r="W70" s="3"/>
    </row>
    <row r="71" spans="1:23" ht="14.25">
      <c r="A71" s="31"/>
      <c r="B71" s="3"/>
      <c r="C71" s="3"/>
      <c r="D71" s="3"/>
      <c r="E71" s="3"/>
      <c r="F71" s="3"/>
      <c r="G71" s="3"/>
      <c r="H71" s="3"/>
      <c r="I71" s="9"/>
      <c r="J71" s="53"/>
      <c r="K71" s="9"/>
      <c r="L71" s="9"/>
      <c r="M71" s="9"/>
      <c r="N71" s="9"/>
      <c r="O71" s="9"/>
      <c r="P71" s="9"/>
      <c r="Q71" s="9"/>
      <c r="R71" s="9"/>
      <c r="S71" s="3"/>
      <c r="T71" s="3"/>
      <c r="U71" s="3"/>
      <c r="V71" s="3"/>
      <c r="W71" s="3"/>
    </row>
    <row r="72" spans="1:23" ht="14.25">
      <c r="A72" s="31"/>
      <c r="B72" s="3"/>
      <c r="C72" s="3"/>
      <c r="D72" s="3"/>
      <c r="E72" s="3"/>
      <c r="F72" s="3"/>
      <c r="G72" s="3"/>
      <c r="H72" s="3"/>
      <c r="I72" s="9"/>
      <c r="J72" s="53"/>
      <c r="K72" s="9"/>
      <c r="L72" s="9"/>
      <c r="M72" s="9"/>
      <c r="N72" s="9"/>
      <c r="O72" s="9"/>
      <c r="P72" s="9"/>
      <c r="Q72" s="9"/>
      <c r="R72" s="9"/>
      <c r="S72" s="3"/>
      <c r="T72" s="3"/>
      <c r="U72" s="3"/>
      <c r="V72" s="3"/>
      <c r="W72" s="3"/>
    </row>
    <row r="73" spans="1:23" ht="14.25">
      <c r="A73" s="31"/>
      <c r="B73" s="3"/>
      <c r="C73" s="3"/>
      <c r="D73" s="3"/>
      <c r="E73" s="3"/>
      <c r="F73" s="3"/>
      <c r="G73" s="3"/>
      <c r="H73" s="3"/>
      <c r="I73" s="9"/>
      <c r="J73" s="53"/>
      <c r="K73" s="9"/>
      <c r="L73" s="9"/>
      <c r="M73" s="9"/>
      <c r="N73" s="9"/>
      <c r="O73" s="9"/>
      <c r="P73" s="9"/>
      <c r="Q73" s="9"/>
      <c r="R73" s="9"/>
      <c r="S73" s="3"/>
      <c r="T73" s="3"/>
      <c r="U73" s="3"/>
      <c r="V73" s="3"/>
      <c r="W73" s="3"/>
    </row>
    <row r="74" spans="1:23" ht="14.25">
      <c r="A74" s="31"/>
      <c r="B74" s="3"/>
      <c r="C74" s="3"/>
      <c r="D74" s="3"/>
      <c r="E74" s="3"/>
      <c r="F74" s="3"/>
      <c r="G74" s="3"/>
      <c r="H74" s="3"/>
      <c r="I74" s="9"/>
      <c r="J74" s="53"/>
      <c r="K74" s="9"/>
      <c r="L74" s="9"/>
      <c r="M74" s="9"/>
      <c r="N74" s="9"/>
      <c r="O74" s="9"/>
      <c r="P74" s="9"/>
      <c r="Q74" s="9"/>
      <c r="R74" s="9"/>
      <c r="S74" s="3"/>
      <c r="T74" s="3"/>
      <c r="U74" s="3"/>
      <c r="V74" s="3"/>
      <c r="W74" s="3"/>
    </row>
    <row r="75" spans="1:23" ht="14.25">
      <c r="A75" s="31"/>
      <c r="B75" s="3"/>
      <c r="C75" s="3"/>
      <c r="D75" s="3"/>
      <c r="E75" s="3"/>
      <c r="F75" s="3"/>
      <c r="G75" s="3"/>
      <c r="H75" s="3"/>
      <c r="I75" s="9"/>
      <c r="J75" s="53"/>
      <c r="K75" s="9"/>
      <c r="L75" s="9"/>
      <c r="M75" s="9"/>
      <c r="N75" s="9"/>
      <c r="O75" s="9"/>
      <c r="P75" s="9"/>
      <c r="Q75" s="9"/>
      <c r="R75" s="9"/>
      <c r="S75" s="3"/>
      <c r="T75" s="3"/>
      <c r="U75" s="3"/>
      <c r="V75" s="3"/>
      <c r="W75" s="3"/>
    </row>
    <row r="76" spans="1:23" ht="14.25">
      <c r="A76" s="31"/>
      <c r="B76" s="31"/>
      <c r="C76" s="31"/>
      <c r="D76" s="31"/>
      <c r="E76" s="31"/>
      <c r="F76" s="31"/>
      <c r="G76" s="31"/>
      <c r="H76" s="31"/>
      <c r="I76" s="53"/>
      <c r="J76" s="53"/>
      <c r="K76" s="9"/>
      <c r="L76" s="9"/>
      <c r="M76" s="9"/>
      <c r="N76" s="9"/>
      <c r="O76" s="9"/>
      <c r="P76" s="9"/>
      <c r="Q76" s="9"/>
      <c r="R76" s="9"/>
      <c r="S76" s="3"/>
      <c r="T76" s="3"/>
      <c r="U76" s="3"/>
      <c r="V76" s="3"/>
      <c r="W76" s="3"/>
    </row>
    <row r="77" spans="1:23" ht="14.25">
      <c r="A77" s="31"/>
      <c r="B77" s="31"/>
      <c r="C77" s="31"/>
      <c r="D77" s="31"/>
      <c r="E77" s="31"/>
      <c r="F77" s="31"/>
      <c r="G77" s="31"/>
      <c r="H77" s="31"/>
      <c r="I77" s="53"/>
      <c r="J77" s="53"/>
      <c r="K77" s="9"/>
      <c r="L77" s="9"/>
      <c r="M77" s="9"/>
      <c r="N77" s="9"/>
      <c r="O77" s="9"/>
      <c r="P77" s="9"/>
      <c r="Q77" s="9"/>
      <c r="R77" s="9"/>
      <c r="S77" s="3"/>
      <c r="T77" s="3"/>
      <c r="U77" s="3"/>
      <c r="V77" s="3"/>
      <c r="W77" s="3"/>
    </row>
    <row r="78" spans="1:23" ht="14.25">
      <c r="A78" s="31"/>
      <c r="B78" s="3"/>
      <c r="C78" s="3"/>
      <c r="D78" s="3"/>
      <c r="E78" s="3"/>
      <c r="F78" s="3"/>
      <c r="G78" s="3"/>
      <c r="H78" s="3"/>
      <c r="I78" s="9"/>
      <c r="J78" s="53"/>
      <c r="K78" s="9"/>
      <c r="L78" s="9"/>
      <c r="M78" s="9"/>
      <c r="N78" s="9"/>
      <c r="O78" s="9"/>
      <c r="P78" s="9"/>
      <c r="Q78" s="9"/>
      <c r="R78" s="9"/>
      <c r="S78" s="3"/>
      <c r="T78" s="3"/>
      <c r="U78" s="3"/>
      <c r="V78" s="3"/>
      <c r="W78" s="3"/>
    </row>
    <row r="79" spans="1:23" ht="14.25">
      <c r="A79" s="31"/>
      <c r="B79" s="3"/>
      <c r="C79" s="3"/>
      <c r="D79" s="3"/>
      <c r="E79" s="3"/>
      <c r="F79" s="3"/>
      <c r="G79" s="3"/>
      <c r="H79" s="3"/>
      <c r="I79" s="9"/>
      <c r="J79" s="53"/>
      <c r="K79" s="9"/>
      <c r="L79" s="9"/>
      <c r="M79" s="9"/>
      <c r="N79" s="9"/>
      <c r="O79" s="9"/>
      <c r="P79" s="9"/>
      <c r="Q79" s="9"/>
      <c r="R79" s="9"/>
      <c r="S79" s="3"/>
      <c r="T79" s="3"/>
      <c r="U79" s="3"/>
      <c r="V79" s="3"/>
      <c r="W79" s="3"/>
    </row>
    <row r="80" spans="1:23" ht="14.25">
      <c r="A80" s="31"/>
      <c r="B80" s="3"/>
      <c r="C80" s="3"/>
      <c r="D80" s="3"/>
      <c r="E80" s="3"/>
      <c r="F80" s="3"/>
      <c r="G80" s="3"/>
      <c r="H80" s="3"/>
      <c r="I80" s="9"/>
      <c r="J80" s="53"/>
      <c r="K80" s="9"/>
      <c r="L80" s="9"/>
      <c r="M80" s="9"/>
      <c r="N80" s="9"/>
      <c r="O80" s="9"/>
      <c r="P80" s="9"/>
      <c r="Q80" s="9"/>
      <c r="R80" s="9"/>
      <c r="S80" s="3"/>
      <c r="T80" s="3"/>
      <c r="U80" s="3"/>
      <c r="V80" s="3"/>
      <c r="W80" s="3"/>
    </row>
    <row r="81" spans="1:23" ht="14.25">
      <c r="A81" s="31"/>
      <c r="B81" s="3"/>
      <c r="C81" s="3"/>
      <c r="D81" s="3"/>
      <c r="E81" s="3"/>
      <c r="F81" s="3"/>
      <c r="G81" s="3"/>
      <c r="H81" s="3"/>
      <c r="I81" s="9"/>
      <c r="J81" s="53"/>
      <c r="K81" s="9"/>
      <c r="L81" s="9"/>
      <c r="M81" s="9"/>
      <c r="N81" s="9"/>
      <c r="O81" s="9"/>
      <c r="P81" s="9"/>
      <c r="Q81" s="9"/>
      <c r="R81" s="9"/>
      <c r="S81" s="3"/>
      <c r="T81" s="3"/>
      <c r="U81" s="3"/>
      <c r="V81" s="3"/>
      <c r="W81" s="3"/>
    </row>
    <row r="82" spans="1:23" ht="14.25">
      <c r="A82" s="31"/>
      <c r="B82" s="3"/>
      <c r="C82" s="3"/>
      <c r="D82" s="3"/>
      <c r="E82" s="3"/>
      <c r="F82" s="3"/>
      <c r="G82" s="3"/>
      <c r="H82" s="3"/>
      <c r="I82" s="9"/>
      <c r="J82" s="53"/>
      <c r="K82" s="9"/>
      <c r="L82" s="9"/>
      <c r="M82" s="9"/>
      <c r="N82" s="9"/>
      <c r="O82" s="9"/>
      <c r="P82" s="9"/>
      <c r="Q82" s="9"/>
      <c r="R82" s="9"/>
      <c r="S82" s="3"/>
      <c r="T82" s="3"/>
      <c r="U82" s="3"/>
      <c r="V82" s="3"/>
      <c r="W82" s="3"/>
    </row>
    <row r="83" spans="1:23" ht="14.25">
      <c r="A83" s="31"/>
      <c r="B83" s="3"/>
      <c r="C83" s="3"/>
      <c r="D83" s="3"/>
      <c r="E83" s="3"/>
      <c r="F83" s="3"/>
      <c r="G83" s="3"/>
      <c r="H83" s="3"/>
      <c r="I83" s="9"/>
      <c r="J83" s="53"/>
      <c r="K83" s="9"/>
      <c r="L83" s="9"/>
      <c r="M83" s="9"/>
      <c r="N83" s="9"/>
      <c r="O83" s="9"/>
      <c r="P83" s="9"/>
      <c r="Q83" s="9"/>
      <c r="R83" s="9"/>
      <c r="S83" s="3"/>
      <c r="T83" s="3"/>
      <c r="U83" s="3"/>
      <c r="V83" s="3"/>
      <c r="W83" s="3"/>
    </row>
    <row r="84" spans="1:23" ht="14.25">
      <c r="A84" s="31"/>
      <c r="B84" s="3"/>
      <c r="C84" s="3"/>
      <c r="D84" s="3"/>
      <c r="E84" s="3"/>
      <c r="F84" s="3"/>
      <c r="G84" s="3"/>
      <c r="H84" s="3"/>
      <c r="I84" s="9"/>
      <c r="J84" s="53"/>
      <c r="K84" s="9"/>
      <c r="L84" s="9"/>
      <c r="M84" s="9"/>
      <c r="N84" s="9"/>
      <c r="O84" s="9"/>
      <c r="P84" s="9"/>
      <c r="Q84" s="9"/>
      <c r="R84" s="9"/>
      <c r="S84" s="3"/>
      <c r="T84" s="3"/>
      <c r="U84" s="3"/>
      <c r="V84" s="3"/>
      <c r="W84" s="3"/>
    </row>
    <row r="85" spans="1:23" ht="14.25">
      <c r="A85" s="31"/>
      <c r="B85" s="3"/>
      <c r="C85" s="3"/>
      <c r="D85" s="3"/>
      <c r="E85" s="3"/>
      <c r="F85" s="3"/>
      <c r="G85" s="3"/>
      <c r="H85" s="3"/>
      <c r="I85" s="9"/>
      <c r="J85" s="53"/>
      <c r="K85" s="9"/>
      <c r="L85" s="9"/>
      <c r="M85" s="9"/>
      <c r="N85" s="9"/>
      <c r="O85" s="9"/>
      <c r="P85" s="9"/>
      <c r="Q85" s="9"/>
      <c r="R85" s="9"/>
      <c r="S85" s="3"/>
      <c r="T85" s="3"/>
      <c r="U85" s="3"/>
      <c r="V85" s="3"/>
      <c r="W85" s="3"/>
    </row>
    <row r="86" spans="1:23" ht="14.25">
      <c r="A86" s="31"/>
      <c r="B86" s="3"/>
      <c r="C86" s="3"/>
      <c r="D86" s="3"/>
      <c r="E86" s="3"/>
      <c r="F86" s="3"/>
      <c r="G86" s="3"/>
      <c r="H86" s="3"/>
      <c r="I86" s="9"/>
      <c r="J86" s="53"/>
      <c r="K86" s="9"/>
      <c r="L86" s="9"/>
      <c r="M86" s="9"/>
      <c r="N86" s="9"/>
      <c r="O86" s="9"/>
      <c r="P86" s="9"/>
      <c r="Q86" s="9"/>
      <c r="R86" s="9"/>
      <c r="S86" s="3"/>
      <c r="T86" s="3"/>
      <c r="U86" s="3"/>
      <c r="V86" s="3"/>
      <c r="W86" s="3"/>
    </row>
    <row r="87" spans="1:23" ht="14.25">
      <c r="A87" s="31"/>
      <c r="B87" s="3"/>
      <c r="C87" s="3"/>
      <c r="D87" s="3"/>
      <c r="E87" s="3"/>
      <c r="F87" s="3"/>
      <c r="G87" s="3"/>
      <c r="H87" s="3"/>
      <c r="I87" s="9"/>
      <c r="J87" s="53"/>
      <c r="K87" s="9"/>
      <c r="L87" s="9"/>
      <c r="M87" s="9"/>
      <c r="N87" s="9"/>
      <c r="O87" s="9"/>
      <c r="P87" s="9"/>
      <c r="Q87" s="9"/>
      <c r="R87" s="9"/>
      <c r="S87" s="3"/>
      <c r="T87" s="3"/>
      <c r="U87" s="3"/>
      <c r="V87" s="3"/>
      <c r="W87" s="3"/>
    </row>
    <row r="88" spans="1:23" ht="14.25">
      <c r="A88" s="31"/>
      <c r="B88" s="3"/>
      <c r="C88" s="3"/>
      <c r="D88" s="3"/>
      <c r="E88" s="3"/>
      <c r="F88" s="3"/>
      <c r="G88" s="3"/>
      <c r="H88" s="3"/>
      <c r="I88" s="9"/>
      <c r="J88" s="53"/>
      <c r="K88" s="9"/>
      <c r="L88" s="9"/>
      <c r="M88" s="9"/>
      <c r="N88" s="9"/>
      <c r="O88" s="9"/>
      <c r="P88" s="9"/>
      <c r="Q88" s="9"/>
      <c r="R88" s="9"/>
      <c r="S88" s="3"/>
      <c r="T88" s="3"/>
      <c r="U88" s="3"/>
      <c r="V88" s="3"/>
      <c r="W88" s="3"/>
    </row>
    <row r="89" spans="1:23" ht="14.25">
      <c r="A89" s="31"/>
      <c r="B89" s="3"/>
      <c r="C89" s="3"/>
      <c r="D89" s="3"/>
      <c r="E89" s="3"/>
      <c r="F89" s="3"/>
      <c r="G89" s="3"/>
      <c r="H89" s="3"/>
      <c r="I89" s="9"/>
      <c r="J89" s="53"/>
      <c r="K89" s="9"/>
      <c r="L89" s="9"/>
      <c r="M89" s="9"/>
      <c r="N89" s="9"/>
      <c r="O89" s="9"/>
      <c r="P89" s="9"/>
      <c r="Q89" s="9"/>
      <c r="R89" s="9"/>
      <c r="S89" s="3"/>
      <c r="T89" s="3"/>
      <c r="U89" s="3"/>
      <c r="V89" s="3"/>
      <c r="W89" s="3"/>
    </row>
    <row r="90" spans="1:23" ht="14.25">
      <c r="A90" s="31"/>
      <c r="B90" s="3"/>
      <c r="C90" s="3"/>
      <c r="D90" s="3"/>
      <c r="E90" s="3"/>
      <c r="F90" s="3"/>
      <c r="G90" s="3"/>
      <c r="H90" s="3"/>
      <c r="I90" s="9"/>
      <c r="J90" s="53"/>
      <c r="K90" s="9"/>
      <c r="L90" s="9"/>
      <c r="M90" s="9"/>
      <c r="N90" s="9"/>
      <c r="O90" s="9"/>
      <c r="P90" s="9"/>
      <c r="Q90" s="9"/>
      <c r="R90" s="9"/>
      <c r="S90" s="3"/>
      <c r="T90" s="3"/>
      <c r="U90" s="3"/>
      <c r="V90" s="3"/>
      <c r="W90" s="3"/>
    </row>
    <row r="91" spans="1:23" ht="14.25">
      <c r="A91" s="31"/>
      <c r="B91" s="3"/>
      <c r="C91" s="3"/>
      <c r="D91" s="3"/>
      <c r="E91" s="3"/>
      <c r="F91" s="3"/>
      <c r="G91" s="3"/>
      <c r="H91" s="3"/>
      <c r="I91" s="9"/>
      <c r="J91" s="53"/>
      <c r="K91" s="9"/>
      <c r="L91" s="9"/>
      <c r="M91" s="9"/>
      <c r="N91" s="9"/>
      <c r="O91" s="9"/>
      <c r="P91" s="9"/>
      <c r="Q91" s="9"/>
      <c r="R91" s="9"/>
      <c r="S91" s="3"/>
      <c r="T91" s="3"/>
      <c r="U91" s="3"/>
      <c r="V91" s="3"/>
      <c r="W91" s="3"/>
    </row>
    <row r="92" spans="1:23" ht="14.25">
      <c r="A92" s="31"/>
      <c r="B92" s="3"/>
      <c r="C92" s="3"/>
      <c r="D92" s="3"/>
      <c r="E92" s="3"/>
      <c r="F92" s="3"/>
      <c r="G92" s="3"/>
      <c r="H92" s="3"/>
      <c r="I92" s="9"/>
      <c r="J92" s="53"/>
      <c r="K92" s="9"/>
      <c r="L92" s="9"/>
      <c r="M92" s="9"/>
      <c r="N92" s="9"/>
      <c r="O92" s="9"/>
      <c r="P92" s="9"/>
      <c r="Q92" s="9"/>
      <c r="R92" s="9"/>
      <c r="S92" s="3"/>
      <c r="T92" s="3"/>
      <c r="U92" s="3"/>
      <c r="V92" s="3"/>
      <c r="W92" s="3"/>
    </row>
    <row r="93" spans="1:23" ht="14.25">
      <c r="A93" s="31"/>
      <c r="B93" s="3"/>
      <c r="C93" s="3"/>
      <c r="D93" s="3"/>
      <c r="E93" s="3"/>
      <c r="F93" s="3"/>
      <c r="G93" s="3"/>
      <c r="H93" s="3"/>
      <c r="I93" s="9"/>
      <c r="J93" s="53"/>
      <c r="K93" s="9"/>
      <c r="L93" s="9"/>
      <c r="M93" s="9"/>
      <c r="N93" s="9"/>
      <c r="O93" s="9"/>
      <c r="P93" s="9"/>
      <c r="Q93" s="9"/>
      <c r="R93" s="9"/>
      <c r="S93" s="3"/>
      <c r="T93" s="3"/>
      <c r="U93" s="3"/>
      <c r="V93" s="3"/>
      <c r="W93" s="3"/>
    </row>
    <row r="94" spans="1:23" ht="14.25">
      <c r="A94" s="31"/>
      <c r="B94" s="3"/>
      <c r="C94" s="3"/>
      <c r="D94" s="3"/>
      <c r="E94" s="3"/>
      <c r="F94" s="3"/>
      <c r="G94" s="3"/>
      <c r="H94" s="3"/>
      <c r="I94" s="9"/>
      <c r="J94" s="53"/>
      <c r="K94" s="9"/>
      <c r="L94" s="9"/>
      <c r="M94" s="9"/>
      <c r="N94" s="9"/>
      <c r="O94" s="9"/>
      <c r="P94" s="9"/>
      <c r="Q94" s="9"/>
      <c r="R94" s="9"/>
      <c r="S94" s="3"/>
      <c r="T94" s="3"/>
      <c r="U94" s="3"/>
      <c r="V94" s="3"/>
      <c r="W94" s="3"/>
    </row>
    <row r="95" spans="1:23" ht="14.25">
      <c r="A95" s="31"/>
      <c r="B95" s="3"/>
      <c r="C95" s="3"/>
      <c r="D95" s="3"/>
      <c r="E95" s="3"/>
      <c r="F95" s="3"/>
      <c r="G95" s="3"/>
      <c r="H95" s="3"/>
      <c r="I95" s="9"/>
      <c r="J95" s="53"/>
      <c r="K95" s="9"/>
      <c r="L95" s="9"/>
      <c r="M95" s="9"/>
      <c r="N95" s="9"/>
      <c r="O95" s="9"/>
      <c r="P95" s="9"/>
      <c r="Q95" s="9"/>
      <c r="R95" s="9"/>
      <c r="S95" s="3"/>
      <c r="T95" s="3"/>
      <c r="U95" s="3"/>
      <c r="V95" s="3"/>
      <c r="W95" s="3"/>
    </row>
    <row r="96" spans="1:23" ht="14.25">
      <c r="A96" s="31"/>
      <c r="B96" s="3"/>
      <c r="C96" s="3"/>
      <c r="D96" s="3"/>
      <c r="E96" s="3"/>
      <c r="F96" s="3"/>
      <c r="G96" s="3"/>
      <c r="H96" s="3"/>
      <c r="I96" s="9"/>
      <c r="J96" s="53"/>
      <c r="K96" s="9"/>
      <c r="L96" s="9"/>
      <c r="M96" s="9"/>
      <c r="N96" s="9"/>
      <c r="O96" s="9"/>
      <c r="P96" s="9"/>
      <c r="Q96" s="9"/>
      <c r="R96" s="9"/>
      <c r="S96" s="3"/>
      <c r="T96" s="3"/>
      <c r="U96" s="3"/>
      <c r="V96" s="3"/>
      <c r="W96" s="3"/>
    </row>
    <row r="97" spans="1:23" ht="14.25">
      <c r="A97" s="31"/>
      <c r="B97" s="3"/>
      <c r="C97" s="3"/>
      <c r="D97" s="3"/>
      <c r="E97" s="3"/>
      <c r="F97" s="3"/>
      <c r="G97" s="3"/>
      <c r="H97" s="3"/>
      <c r="I97" s="9"/>
      <c r="J97" s="53"/>
      <c r="K97" s="9"/>
      <c r="L97" s="9"/>
      <c r="M97" s="9"/>
      <c r="N97" s="9"/>
      <c r="O97" s="9"/>
      <c r="P97" s="9"/>
      <c r="Q97" s="9"/>
      <c r="R97" s="9"/>
      <c r="S97" s="3"/>
      <c r="T97" s="3"/>
      <c r="U97" s="3"/>
      <c r="V97" s="3"/>
      <c r="W97" s="3"/>
    </row>
    <row r="98" spans="1:23" ht="14.25">
      <c r="A98" s="31"/>
      <c r="B98" s="3"/>
      <c r="C98" s="3"/>
      <c r="D98" s="3"/>
      <c r="E98" s="3"/>
      <c r="F98" s="3"/>
      <c r="G98" s="3"/>
      <c r="H98" s="3"/>
      <c r="I98" s="9"/>
      <c r="J98" s="53"/>
      <c r="K98" s="9"/>
      <c r="L98" s="9"/>
      <c r="M98" s="9"/>
      <c r="N98" s="9"/>
      <c r="O98" s="9"/>
      <c r="P98" s="9"/>
      <c r="Q98" s="9"/>
      <c r="R98" s="9"/>
      <c r="S98" s="3"/>
      <c r="T98" s="3"/>
      <c r="U98" s="3"/>
      <c r="V98" s="3"/>
      <c r="W98" s="3"/>
    </row>
    <row r="99" spans="1:23" ht="14.25">
      <c r="A99" s="31"/>
      <c r="B99" s="3"/>
      <c r="C99" s="3"/>
      <c r="D99" s="3"/>
      <c r="E99" s="3"/>
      <c r="F99" s="3"/>
      <c r="G99" s="3"/>
      <c r="H99" s="3"/>
      <c r="I99" s="9"/>
      <c r="J99" s="53"/>
      <c r="K99" s="9"/>
      <c r="L99" s="9"/>
      <c r="M99" s="9"/>
      <c r="N99" s="9"/>
      <c r="O99" s="9"/>
      <c r="P99" s="9"/>
      <c r="Q99" s="9"/>
      <c r="R99" s="9"/>
      <c r="S99" s="3"/>
      <c r="T99" s="3"/>
      <c r="U99" s="3"/>
      <c r="V99" s="3"/>
      <c r="W99" s="3"/>
    </row>
    <row r="100" spans="1:23" ht="14.25">
      <c r="A100" s="31"/>
      <c r="B100" s="3"/>
      <c r="C100" s="3"/>
      <c r="D100" s="3"/>
      <c r="E100" s="3"/>
      <c r="F100" s="3"/>
      <c r="G100" s="3"/>
      <c r="H100" s="3"/>
      <c r="I100" s="9"/>
      <c r="J100" s="53"/>
      <c r="K100" s="9"/>
      <c r="L100" s="9"/>
      <c r="M100" s="9"/>
      <c r="N100" s="9"/>
      <c r="O100" s="9"/>
      <c r="P100" s="9"/>
      <c r="Q100" s="9"/>
      <c r="R100" s="9"/>
      <c r="S100" s="3"/>
      <c r="T100" s="3"/>
      <c r="U100" s="3"/>
      <c r="V100" s="3"/>
      <c r="W100" s="3"/>
    </row>
    <row r="101" spans="1:23" ht="14.25">
      <c r="A101" s="31"/>
      <c r="B101" s="3"/>
      <c r="C101" s="3"/>
      <c r="D101" s="3"/>
      <c r="E101" s="3"/>
      <c r="F101" s="3"/>
      <c r="G101" s="3"/>
      <c r="H101" s="3"/>
      <c r="I101" s="9"/>
      <c r="J101" s="53"/>
      <c r="K101" s="9"/>
      <c r="L101" s="9"/>
      <c r="M101" s="9"/>
      <c r="N101" s="9"/>
      <c r="O101" s="9"/>
      <c r="P101" s="9"/>
      <c r="Q101" s="9"/>
      <c r="R101" s="9"/>
      <c r="S101" s="3"/>
      <c r="T101" s="3"/>
      <c r="U101" s="3"/>
      <c r="V101" s="3"/>
      <c r="W101" s="3"/>
    </row>
    <row r="102" spans="1:23" ht="14.25">
      <c r="A102" s="31"/>
      <c r="B102" s="3"/>
      <c r="C102" s="3"/>
      <c r="D102" s="3"/>
      <c r="E102" s="3"/>
      <c r="F102" s="3"/>
      <c r="G102" s="3"/>
      <c r="H102" s="3"/>
      <c r="I102" s="9"/>
      <c r="J102" s="53"/>
      <c r="K102" s="9"/>
      <c r="L102" s="9"/>
      <c r="M102" s="9"/>
      <c r="N102" s="9"/>
      <c r="O102" s="9"/>
      <c r="P102" s="9"/>
      <c r="Q102" s="9"/>
      <c r="R102" s="9"/>
      <c r="S102" s="3"/>
      <c r="T102" s="3"/>
      <c r="U102" s="3"/>
      <c r="V102" s="3"/>
      <c r="W102" s="3"/>
    </row>
    <row r="103" spans="1:23" ht="14.25">
      <c r="A103" s="31"/>
      <c r="B103" s="3"/>
      <c r="C103" s="3"/>
      <c r="D103" s="3"/>
      <c r="E103" s="3"/>
      <c r="F103" s="3"/>
      <c r="G103" s="3"/>
      <c r="H103" s="3"/>
      <c r="I103" s="9"/>
      <c r="J103" s="53"/>
      <c r="K103" s="9"/>
      <c r="L103" s="9"/>
      <c r="M103" s="9"/>
      <c r="N103" s="9"/>
      <c r="O103" s="9"/>
      <c r="P103" s="9"/>
      <c r="Q103" s="9"/>
      <c r="R103" s="9"/>
      <c r="S103" s="3"/>
      <c r="T103" s="3"/>
      <c r="U103" s="3"/>
      <c r="V103" s="3"/>
      <c r="W103" s="3"/>
    </row>
    <row r="104" spans="1:23" ht="14.25">
      <c r="A104" s="31"/>
      <c r="B104" s="3"/>
      <c r="C104" s="3"/>
      <c r="D104" s="3"/>
      <c r="E104" s="3"/>
      <c r="F104" s="3"/>
      <c r="G104" s="3"/>
      <c r="H104" s="3"/>
      <c r="I104" s="9"/>
      <c r="J104" s="53"/>
      <c r="K104" s="9"/>
      <c r="L104" s="9"/>
      <c r="M104" s="9"/>
      <c r="N104" s="9"/>
      <c r="O104" s="9"/>
      <c r="P104" s="9"/>
      <c r="Q104" s="9"/>
      <c r="R104" s="9"/>
      <c r="S104" s="3"/>
      <c r="T104" s="3"/>
      <c r="U104" s="3"/>
      <c r="V104" s="3"/>
      <c r="W104" s="3"/>
    </row>
    <row r="105" spans="1:23" ht="14.25">
      <c r="A105" s="31"/>
      <c r="B105" s="3"/>
      <c r="C105" s="3"/>
      <c r="D105" s="3"/>
      <c r="E105" s="3"/>
      <c r="F105" s="3"/>
      <c r="G105" s="3"/>
      <c r="H105" s="3"/>
      <c r="I105" s="9"/>
      <c r="J105" s="53"/>
      <c r="K105" s="9"/>
      <c r="L105" s="9"/>
      <c r="M105" s="9"/>
      <c r="N105" s="9"/>
      <c r="O105" s="9"/>
      <c r="P105" s="9"/>
      <c r="Q105" s="9"/>
      <c r="R105" s="9"/>
      <c r="S105" s="3"/>
      <c r="T105" s="3"/>
      <c r="U105" s="3"/>
      <c r="V105" s="3"/>
      <c r="W105" s="3"/>
    </row>
    <row r="106" spans="1:23" ht="14.25">
      <c r="A106" s="31"/>
      <c r="B106" s="3"/>
      <c r="C106" s="3"/>
      <c r="D106" s="3"/>
      <c r="E106" s="3"/>
      <c r="F106" s="3"/>
      <c r="G106" s="3"/>
      <c r="H106" s="3"/>
      <c r="I106" s="9"/>
      <c r="J106" s="53"/>
      <c r="K106" s="9"/>
      <c r="L106" s="9"/>
      <c r="M106" s="9"/>
      <c r="N106" s="9"/>
      <c r="O106" s="9"/>
      <c r="P106" s="9"/>
      <c r="Q106" s="9"/>
      <c r="R106" s="9"/>
      <c r="S106" s="3"/>
      <c r="T106" s="3"/>
      <c r="U106" s="3"/>
      <c r="V106" s="3"/>
      <c r="W106" s="3"/>
    </row>
    <row r="107" spans="1:23" ht="14.25">
      <c r="A107" s="31"/>
      <c r="B107" s="3"/>
      <c r="C107" s="3"/>
      <c r="D107" s="3"/>
      <c r="E107" s="3"/>
      <c r="F107" s="3"/>
      <c r="G107" s="3"/>
      <c r="H107" s="3"/>
      <c r="I107" s="9"/>
      <c r="J107" s="53"/>
      <c r="K107" s="9"/>
      <c r="L107" s="9"/>
      <c r="M107" s="9"/>
      <c r="N107" s="9"/>
      <c r="O107" s="9"/>
      <c r="P107" s="9"/>
      <c r="Q107" s="9"/>
      <c r="R107" s="9"/>
      <c r="S107" s="3"/>
      <c r="T107" s="3"/>
      <c r="U107" s="3"/>
      <c r="V107" s="3"/>
      <c r="W107" s="3"/>
    </row>
    <row r="108" spans="1:23" ht="14.25">
      <c r="A108" s="31"/>
      <c r="B108" s="3"/>
      <c r="C108" s="3"/>
      <c r="D108" s="3"/>
      <c r="E108" s="3"/>
      <c r="F108" s="3"/>
      <c r="G108" s="3"/>
      <c r="H108" s="3"/>
      <c r="I108" s="9"/>
      <c r="J108" s="53"/>
      <c r="K108" s="9"/>
      <c r="L108" s="9"/>
      <c r="M108" s="9"/>
      <c r="N108" s="9"/>
      <c r="O108" s="9"/>
      <c r="P108" s="9"/>
      <c r="Q108" s="9"/>
      <c r="R108" s="9"/>
      <c r="S108" s="3"/>
      <c r="T108" s="3"/>
      <c r="U108" s="3"/>
      <c r="V108" s="3"/>
      <c r="W108" s="3"/>
    </row>
    <row r="109" spans="1:23" ht="14.25">
      <c r="A109" s="31"/>
      <c r="B109" s="3"/>
      <c r="C109" s="3"/>
      <c r="D109" s="3"/>
      <c r="E109" s="3"/>
      <c r="F109" s="3"/>
      <c r="G109" s="3"/>
      <c r="H109" s="3"/>
      <c r="I109" s="9"/>
      <c r="J109" s="53"/>
      <c r="K109" s="9"/>
      <c r="L109" s="9"/>
      <c r="M109" s="9"/>
      <c r="N109" s="9"/>
      <c r="O109" s="9"/>
      <c r="P109" s="9"/>
      <c r="Q109" s="9"/>
      <c r="R109" s="9"/>
      <c r="S109" s="3"/>
      <c r="T109" s="3"/>
      <c r="U109" s="3"/>
      <c r="V109" s="3"/>
      <c r="W109" s="3"/>
    </row>
    <row r="110" spans="1:23" ht="14.25">
      <c r="A110" s="31"/>
      <c r="B110" s="3"/>
      <c r="C110" s="3"/>
      <c r="D110" s="3"/>
      <c r="E110" s="3"/>
      <c r="F110" s="3"/>
      <c r="G110" s="3"/>
      <c r="H110" s="3"/>
      <c r="I110" s="9"/>
      <c r="J110" s="53"/>
      <c r="K110" s="9"/>
      <c r="L110" s="9"/>
      <c r="M110" s="9"/>
      <c r="N110" s="9"/>
      <c r="O110" s="9"/>
      <c r="P110" s="9"/>
      <c r="Q110" s="9"/>
      <c r="R110" s="9"/>
      <c r="S110" s="3"/>
      <c r="T110" s="3"/>
      <c r="U110" s="3"/>
      <c r="V110" s="3"/>
      <c r="W110" s="3"/>
    </row>
    <row r="111" spans="1:23" ht="14.25">
      <c r="A111" s="31"/>
      <c r="B111" s="3"/>
      <c r="C111" s="3"/>
      <c r="D111" s="3"/>
      <c r="E111" s="3"/>
      <c r="F111" s="3"/>
      <c r="G111" s="3"/>
      <c r="H111" s="3"/>
      <c r="I111" s="9"/>
      <c r="J111" s="53"/>
      <c r="K111" s="9"/>
      <c r="L111" s="9"/>
      <c r="M111" s="9"/>
      <c r="N111" s="9"/>
      <c r="O111" s="9"/>
      <c r="P111" s="9"/>
      <c r="Q111" s="9"/>
      <c r="R111" s="9"/>
      <c r="S111" s="3"/>
      <c r="T111" s="3"/>
      <c r="U111" s="3"/>
      <c r="V111" s="3"/>
      <c r="W111" s="3"/>
    </row>
    <row r="112" spans="1:23" ht="14.25">
      <c r="A112" s="31"/>
      <c r="B112" s="3"/>
      <c r="C112" s="3"/>
      <c r="D112" s="3"/>
      <c r="E112" s="3"/>
      <c r="F112" s="3"/>
      <c r="G112" s="3"/>
      <c r="H112" s="3"/>
      <c r="I112" s="9"/>
      <c r="J112" s="53"/>
      <c r="K112" s="9"/>
      <c r="L112" s="9"/>
      <c r="M112" s="9"/>
      <c r="N112" s="9"/>
      <c r="O112" s="9"/>
      <c r="P112" s="9"/>
      <c r="Q112" s="9"/>
      <c r="R112" s="9"/>
      <c r="S112" s="3"/>
      <c r="T112" s="3"/>
      <c r="U112" s="3"/>
      <c r="V112" s="3"/>
      <c r="W112" s="3"/>
    </row>
    <row r="113" spans="1:23" ht="14.25">
      <c r="A113" s="31"/>
      <c r="B113" s="3"/>
      <c r="C113" s="3"/>
      <c r="D113" s="3"/>
      <c r="E113" s="3"/>
      <c r="F113" s="3"/>
      <c r="G113" s="3"/>
      <c r="H113" s="3"/>
      <c r="I113" s="9"/>
      <c r="J113" s="53"/>
      <c r="K113" s="9"/>
      <c r="L113" s="9"/>
      <c r="M113" s="9"/>
      <c r="N113" s="9"/>
      <c r="O113" s="9"/>
      <c r="P113" s="9"/>
      <c r="Q113" s="9"/>
      <c r="R113" s="9"/>
      <c r="S113" s="3"/>
      <c r="T113" s="3"/>
      <c r="U113" s="3"/>
      <c r="V113" s="3"/>
      <c r="W113" s="3"/>
    </row>
    <row r="114" spans="1:23" ht="14.25">
      <c r="A114" s="31"/>
      <c r="B114" s="31"/>
      <c r="C114" s="31"/>
      <c r="D114" s="31"/>
      <c r="E114" s="31"/>
      <c r="F114" s="31"/>
      <c r="G114" s="31"/>
      <c r="H114" s="31"/>
      <c r="I114" s="53"/>
      <c r="J114" s="53"/>
      <c r="K114" s="9"/>
      <c r="L114" s="9"/>
      <c r="M114" s="9"/>
      <c r="N114" s="9"/>
      <c r="O114" s="9"/>
      <c r="P114" s="9"/>
      <c r="Q114" s="9"/>
      <c r="R114" s="9"/>
      <c r="S114" s="3"/>
      <c r="T114" s="3"/>
      <c r="U114" s="3"/>
      <c r="V114" s="3"/>
      <c r="W114" s="3"/>
    </row>
    <row r="115" spans="1:23" ht="14.25">
      <c r="A115" s="31"/>
      <c r="B115" s="31"/>
      <c r="C115" s="31"/>
      <c r="D115" s="31"/>
      <c r="E115" s="31"/>
      <c r="F115" s="31"/>
      <c r="G115" s="31"/>
      <c r="H115" s="31"/>
      <c r="I115" s="53"/>
      <c r="J115" s="53"/>
      <c r="K115" s="9"/>
      <c r="L115" s="9"/>
      <c r="M115" s="9"/>
      <c r="N115" s="9"/>
      <c r="O115" s="9"/>
      <c r="P115" s="9"/>
      <c r="Q115" s="9"/>
      <c r="R115" s="9"/>
      <c r="S115" s="3"/>
      <c r="T115" s="3"/>
      <c r="U115" s="3"/>
      <c r="V115" s="3"/>
      <c r="W115" s="3"/>
    </row>
    <row r="116" spans="1:23" ht="14.25">
      <c r="A116" s="31"/>
      <c r="B116" s="3"/>
      <c r="C116" s="3"/>
      <c r="D116" s="3"/>
      <c r="E116" s="3"/>
      <c r="F116" s="3"/>
      <c r="G116" s="3"/>
      <c r="H116" s="3"/>
      <c r="I116" s="9"/>
      <c r="J116" s="53"/>
      <c r="K116" s="9"/>
      <c r="L116" s="9"/>
      <c r="M116" s="9"/>
      <c r="N116" s="9"/>
      <c r="O116" s="9"/>
      <c r="P116" s="9"/>
      <c r="Q116" s="9"/>
      <c r="R116" s="9"/>
      <c r="S116" s="3"/>
      <c r="T116" s="3"/>
      <c r="U116" s="3"/>
      <c r="V116" s="3"/>
      <c r="W116" s="3"/>
    </row>
    <row r="117" spans="1:23" ht="14.25">
      <c r="A117" s="31"/>
      <c r="B117" s="3"/>
      <c r="C117" s="3"/>
      <c r="D117" s="3"/>
      <c r="E117" s="3"/>
      <c r="F117" s="3"/>
      <c r="G117" s="3"/>
      <c r="H117" s="3"/>
      <c r="I117" s="9"/>
      <c r="J117" s="53"/>
      <c r="K117" s="9"/>
      <c r="L117" s="9"/>
      <c r="M117" s="9"/>
      <c r="N117" s="9"/>
      <c r="O117" s="9"/>
      <c r="P117" s="9"/>
      <c r="Q117" s="9"/>
      <c r="R117" s="9"/>
      <c r="S117" s="3"/>
      <c r="T117" s="3"/>
      <c r="U117" s="3"/>
      <c r="V117" s="3"/>
      <c r="W117" s="3"/>
    </row>
    <row r="118" spans="1:23" ht="14.25">
      <c r="A118" s="31"/>
      <c r="B118" s="3"/>
      <c r="C118" s="3"/>
      <c r="D118" s="3"/>
      <c r="E118" s="3"/>
      <c r="F118" s="3"/>
      <c r="G118" s="3"/>
      <c r="H118" s="3"/>
      <c r="I118" s="9"/>
      <c r="J118" s="53"/>
      <c r="K118" s="9"/>
      <c r="L118" s="9"/>
      <c r="M118" s="9"/>
      <c r="N118" s="9"/>
      <c r="O118" s="9"/>
      <c r="P118" s="9"/>
      <c r="Q118" s="9"/>
      <c r="R118" s="9"/>
      <c r="S118" s="3"/>
      <c r="T118" s="3"/>
      <c r="U118" s="3"/>
      <c r="V118" s="3"/>
      <c r="W118" s="3"/>
    </row>
    <row r="119" spans="1:23" ht="14.25">
      <c r="A119" s="31"/>
      <c r="B119" s="3"/>
      <c r="C119" s="3"/>
      <c r="D119" s="3"/>
      <c r="E119" s="3"/>
      <c r="F119" s="3"/>
      <c r="G119" s="3"/>
      <c r="H119" s="3"/>
      <c r="I119" s="9"/>
      <c r="J119" s="53"/>
      <c r="K119" s="9"/>
      <c r="L119" s="9"/>
      <c r="M119" s="9"/>
      <c r="N119" s="9"/>
      <c r="O119" s="9"/>
      <c r="P119" s="9"/>
      <c r="Q119" s="9"/>
      <c r="R119" s="9"/>
      <c r="S119" s="3"/>
      <c r="T119" s="3"/>
      <c r="U119" s="3"/>
      <c r="V119" s="3"/>
      <c r="W119" s="3"/>
    </row>
    <row r="120" spans="1:23" ht="14.25">
      <c r="A120" s="31"/>
      <c r="B120" s="3"/>
      <c r="C120" s="3"/>
      <c r="D120" s="3"/>
      <c r="E120" s="3"/>
      <c r="F120" s="3"/>
      <c r="G120" s="3"/>
      <c r="H120" s="3"/>
      <c r="I120" s="9"/>
      <c r="J120" s="53"/>
      <c r="K120" s="9"/>
      <c r="L120" s="9"/>
      <c r="M120" s="9"/>
      <c r="N120" s="9"/>
      <c r="O120" s="9"/>
      <c r="P120" s="9"/>
      <c r="Q120" s="9"/>
      <c r="R120" s="9"/>
      <c r="S120" s="3"/>
      <c r="T120" s="3"/>
      <c r="U120" s="3"/>
      <c r="V120" s="3"/>
      <c r="W120" s="3"/>
    </row>
    <row r="121" spans="1:23" ht="14.25">
      <c r="A121" s="31"/>
      <c r="B121" s="3"/>
      <c r="C121" s="3"/>
      <c r="D121" s="3"/>
      <c r="E121" s="3"/>
      <c r="F121" s="3"/>
      <c r="G121" s="3"/>
      <c r="H121" s="3"/>
      <c r="I121" s="9"/>
      <c r="J121" s="53"/>
      <c r="K121" s="9"/>
      <c r="L121" s="9"/>
      <c r="M121" s="9"/>
      <c r="N121" s="9"/>
      <c r="O121" s="9"/>
      <c r="P121" s="9"/>
      <c r="Q121" s="9"/>
      <c r="R121" s="9"/>
      <c r="S121" s="3"/>
      <c r="T121" s="3"/>
      <c r="U121" s="3"/>
      <c r="V121" s="3"/>
      <c r="W121" s="3"/>
    </row>
    <row r="122" spans="1:23" ht="14.25">
      <c r="A122" s="31"/>
      <c r="B122" s="3"/>
      <c r="C122" s="3"/>
      <c r="D122" s="3"/>
      <c r="E122" s="3"/>
      <c r="F122" s="3"/>
      <c r="G122" s="3"/>
      <c r="H122" s="3"/>
      <c r="I122" s="9"/>
      <c r="J122" s="53"/>
      <c r="K122" s="9"/>
      <c r="L122" s="9"/>
      <c r="M122" s="9"/>
      <c r="N122" s="9"/>
      <c r="O122" s="9"/>
      <c r="P122" s="9"/>
      <c r="Q122" s="9"/>
      <c r="R122" s="9"/>
      <c r="S122" s="3"/>
      <c r="T122" s="3"/>
      <c r="U122" s="3"/>
      <c r="V122" s="3"/>
      <c r="W122" s="3"/>
    </row>
    <row r="123" spans="1:23" ht="14.25">
      <c r="A123" s="31"/>
      <c r="B123" s="3"/>
      <c r="C123" s="3"/>
      <c r="D123" s="3"/>
      <c r="E123" s="3"/>
      <c r="F123" s="3"/>
      <c r="G123" s="3"/>
      <c r="H123" s="3"/>
      <c r="I123" s="9"/>
      <c r="J123" s="53"/>
      <c r="K123" s="9"/>
      <c r="L123" s="9"/>
      <c r="M123" s="9"/>
      <c r="N123" s="9"/>
      <c r="O123" s="9"/>
      <c r="P123" s="9"/>
      <c r="Q123" s="9"/>
      <c r="R123" s="9"/>
      <c r="S123" s="3"/>
      <c r="T123" s="3"/>
      <c r="U123" s="3"/>
      <c r="V123" s="3"/>
      <c r="W123" s="3"/>
    </row>
    <row r="124" spans="1:23" ht="14.25">
      <c r="A124" s="31"/>
      <c r="B124" s="3"/>
      <c r="C124" s="3"/>
      <c r="D124" s="3"/>
      <c r="E124" s="3"/>
      <c r="F124" s="3"/>
      <c r="G124" s="3"/>
      <c r="H124" s="3"/>
      <c r="I124" s="9"/>
      <c r="J124" s="53"/>
      <c r="K124" s="9"/>
      <c r="L124" s="9"/>
      <c r="M124" s="9"/>
      <c r="N124" s="9"/>
      <c r="O124" s="9"/>
      <c r="P124" s="9"/>
      <c r="Q124" s="9"/>
      <c r="R124" s="9"/>
      <c r="S124" s="3"/>
      <c r="T124" s="3"/>
      <c r="U124" s="3"/>
      <c r="V124" s="3"/>
      <c r="W124" s="3"/>
    </row>
    <row r="125" spans="1:23" ht="14.25">
      <c r="A125" s="31"/>
      <c r="B125" s="3"/>
      <c r="C125" s="3"/>
      <c r="D125" s="3"/>
      <c r="E125" s="3"/>
      <c r="F125" s="3"/>
      <c r="G125" s="3"/>
      <c r="H125" s="3"/>
      <c r="I125" s="9"/>
      <c r="J125" s="53"/>
      <c r="K125" s="9"/>
      <c r="L125" s="9"/>
      <c r="M125" s="9"/>
      <c r="N125" s="9"/>
      <c r="O125" s="9"/>
      <c r="P125" s="9"/>
      <c r="Q125" s="9"/>
      <c r="R125" s="9"/>
      <c r="S125" s="3"/>
      <c r="T125" s="3"/>
      <c r="U125" s="3"/>
      <c r="V125" s="3"/>
      <c r="W125" s="3"/>
    </row>
    <row r="126" spans="1:23" ht="14.25">
      <c r="A126" s="31"/>
      <c r="B126" s="3"/>
      <c r="C126" s="3"/>
      <c r="D126" s="3"/>
      <c r="E126" s="3"/>
      <c r="F126" s="3"/>
      <c r="G126" s="3"/>
      <c r="H126" s="3"/>
      <c r="I126" s="9"/>
      <c r="J126" s="53"/>
      <c r="K126" s="9"/>
      <c r="L126" s="9"/>
      <c r="M126" s="9"/>
      <c r="N126" s="9"/>
      <c r="O126" s="9"/>
      <c r="P126" s="9"/>
      <c r="Q126" s="9"/>
      <c r="R126" s="9"/>
      <c r="S126" s="3"/>
      <c r="T126" s="3"/>
      <c r="U126" s="3"/>
      <c r="V126" s="3"/>
      <c r="W126" s="3"/>
    </row>
    <row r="127" spans="1:23" ht="14.25">
      <c r="A127" s="31"/>
      <c r="B127" s="3"/>
      <c r="C127" s="3"/>
      <c r="D127" s="3"/>
      <c r="E127" s="3"/>
      <c r="F127" s="3"/>
      <c r="G127" s="3"/>
      <c r="H127" s="3"/>
      <c r="I127" s="9"/>
      <c r="J127" s="53"/>
      <c r="K127" s="9"/>
      <c r="L127" s="9"/>
      <c r="M127" s="9"/>
      <c r="N127" s="9"/>
      <c r="O127" s="9"/>
      <c r="P127" s="9"/>
      <c r="Q127" s="9"/>
      <c r="R127" s="9"/>
      <c r="S127" s="3"/>
      <c r="T127" s="3"/>
      <c r="U127" s="3"/>
      <c r="V127" s="3"/>
      <c r="W127" s="3"/>
    </row>
    <row r="128" spans="1:23" ht="14.25">
      <c r="A128" s="31"/>
      <c r="B128" s="3"/>
      <c r="C128" s="3"/>
      <c r="D128" s="3"/>
      <c r="E128" s="3"/>
      <c r="F128" s="3"/>
      <c r="G128" s="3"/>
      <c r="H128" s="3"/>
      <c r="I128" s="9"/>
      <c r="J128" s="53"/>
      <c r="K128" s="9"/>
      <c r="L128" s="9"/>
      <c r="M128" s="9"/>
      <c r="N128" s="9"/>
      <c r="O128" s="9"/>
      <c r="P128" s="9"/>
      <c r="Q128" s="9"/>
      <c r="R128" s="9"/>
      <c r="S128" s="3"/>
      <c r="T128" s="3"/>
      <c r="U128" s="3"/>
      <c r="V128" s="3"/>
      <c r="W128" s="3"/>
    </row>
    <row r="129" spans="1:23" ht="14.25">
      <c r="A129" s="31"/>
      <c r="B129" s="3"/>
      <c r="C129" s="3"/>
      <c r="D129" s="3"/>
      <c r="E129" s="3"/>
      <c r="F129" s="3"/>
      <c r="G129" s="3"/>
      <c r="H129" s="3"/>
      <c r="I129" s="9"/>
      <c r="J129" s="53"/>
      <c r="K129" s="9"/>
      <c r="L129" s="9"/>
      <c r="M129" s="9"/>
      <c r="N129" s="9"/>
      <c r="O129" s="9"/>
      <c r="P129" s="9"/>
      <c r="Q129" s="9"/>
      <c r="R129" s="9"/>
      <c r="S129" s="3"/>
      <c r="T129" s="3"/>
      <c r="U129" s="3"/>
      <c r="V129" s="3"/>
      <c r="W129" s="3"/>
    </row>
    <row r="130" spans="1:23" ht="14.25">
      <c r="A130" s="31"/>
      <c r="B130" s="3"/>
      <c r="C130" s="3"/>
      <c r="D130" s="3"/>
      <c r="E130" s="3"/>
      <c r="F130" s="3"/>
      <c r="G130" s="3"/>
      <c r="H130" s="3"/>
      <c r="I130" s="9"/>
      <c r="J130" s="53"/>
      <c r="K130" s="9"/>
      <c r="L130" s="9"/>
      <c r="M130" s="9"/>
      <c r="N130" s="9"/>
      <c r="O130" s="9"/>
      <c r="P130" s="9"/>
      <c r="Q130" s="9"/>
      <c r="R130" s="9"/>
      <c r="S130" s="3"/>
      <c r="T130" s="3"/>
      <c r="U130" s="3"/>
      <c r="V130" s="3"/>
      <c r="W130" s="3"/>
    </row>
    <row r="131" spans="1:23" ht="14.25">
      <c r="A131" s="31"/>
      <c r="B131" s="3"/>
      <c r="C131" s="3"/>
      <c r="D131" s="3"/>
      <c r="E131" s="3"/>
      <c r="F131" s="3"/>
      <c r="G131" s="3"/>
      <c r="H131" s="3"/>
      <c r="I131" s="9"/>
      <c r="J131" s="53"/>
      <c r="K131" s="9"/>
      <c r="L131" s="9"/>
      <c r="M131" s="9"/>
      <c r="N131" s="9"/>
      <c r="O131" s="9"/>
      <c r="P131" s="9"/>
      <c r="Q131" s="9"/>
      <c r="R131" s="9"/>
      <c r="S131" s="3"/>
      <c r="T131" s="3"/>
      <c r="U131" s="3"/>
      <c r="V131" s="3"/>
      <c r="W131" s="3"/>
    </row>
    <row r="132" spans="1:23" ht="14.25">
      <c r="A132" s="31"/>
      <c r="B132" s="3"/>
      <c r="C132" s="3"/>
      <c r="D132" s="3"/>
      <c r="E132" s="3"/>
      <c r="F132" s="3"/>
      <c r="G132" s="3"/>
      <c r="H132" s="3"/>
      <c r="I132" s="9"/>
      <c r="J132" s="53"/>
      <c r="K132" s="9"/>
      <c r="L132" s="9"/>
      <c r="M132" s="9"/>
      <c r="N132" s="9"/>
      <c r="O132" s="9"/>
      <c r="P132" s="9"/>
      <c r="Q132" s="9"/>
      <c r="R132" s="9"/>
      <c r="S132" s="3"/>
      <c r="T132" s="3"/>
      <c r="U132" s="3"/>
      <c r="V132" s="3"/>
      <c r="W132" s="3"/>
    </row>
    <row r="133" spans="1:23" ht="14.25">
      <c r="A133" s="31"/>
      <c r="B133" s="3"/>
      <c r="C133" s="3"/>
      <c r="D133" s="3"/>
      <c r="E133" s="3"/>
      <c r="F133" s="3"/>
      <c r="G133" s="3"/>
      <c r="H133" s="3"/>
      <c r="I133" s="9"/>
      <c r="J133" s="53"/>
      <c r="K133" s="9"/>
      <c r="L133" s="9"/>
      <c r="M133" s="9"/>
      <c r="N133" s="9"/>
      <c r="O133" s="9"/>
      <c r="P133" s="9"/>
      <c r="Q133" s="9"/>
      <c r="R133" s="9"/>
      <c r="S133" s="3"/>
      <c r="T133" s="3"/>
      <c r="U133" s="3"/>
      <c r="V133" s="3"/>
      <c r="W133" s="3"/>
    </row>
    <row r="134" spans="1:23" ht="14.25">
      <c r="A134" s="31"/>
      <c r="B134" s="3"/>
      <c r="C134" s="3"/>
      <c r="D134" s="3"/>
      <c r="E134" s="3"/>
      <c r="F134" s="3"/>
      <c r="G134" s="3"/>
      <c r="H134" s="3"/>
      <c r="I134" s="9"/>
      <c r="J134" s="53"/>
      <c r="K134" s="9"/>
      <c r="L134" s="9"/>
      <c r="M134" s="9"/>
      <c r="N134" s="9"/>
      <c r="O134" s="9"/>
      <c r="P134" s="9"/>
      <c r="Q134" s="9"/>
      <c r="R134" s="9"/>
      <c r="S134" s="3"/>
      <c r="T134" s="3"/>
      <c r="U134" s="3"/>
      <c r="V134" s="3"/>
      <c r="W134" s="3"/>
    </row>
    <row r="135" spans="1:23" ht="14.25">
      <c r="A135" s="31"/>
      <c r="B135" s="3"/>
      <c r="C135" s="3"/>
      <c r="D135" s="3"/>
      <c r="E135" s="3"/>
      <c r="F135" s="3"/>
      <c r="G135" s="3"/>
      <c r="H135" s="3"/>
      <c r="I135" s="9"/>
      <c r="J135" s="53"/>
      <c r="K135" s="9"/>
      <c r="L135" s="9"/>
      <c r="M135" s="9"/>
      <c r="N135" s="9"/>
      <c r="O135" s="9"/>
      <c r="P135" s="9"/>
      <c r="Q135" s="9"/>
      <c r="R135" s="9"/>
      <c r="S135" s="3"/>
      <c r="T135" s="3"/>
      <c r="U135" s="3"/>
      <c r="V135" s="3"/>
      <c r="W135" s="3"/>
    </row>
    <row r="136" spans="1:23" ht="14.25">
      <c r="A136" s="31"/>
      <c r="B136" s="3"/>
      <c r="C136" s="3"/>
      <c r="D136" s="3"/>
      <c r="E136" s="3"/>
      <c r="F136" s="3"/>
      <c r="G136" s="3"/>
      <c r="H136" s="3"/>
      <c r="I136" s="9"/>
      <c r="J136" s="53"/>
      <c r="K136" s="9"/>
      <c r="L136" s="9"/>
      <c r="M136" s="9"/>
      <c r="N136" s="9"/>
      <c r="O136" s="9"/>
      <c r="P136" s="9"/>
      <c r="Q136" s="9"/>
      <c r="R136" s="9"/>
      <c r="S136" s="3"/>
      <c r="T136" s="3"/>
      <c r="U136" s="3"/>
      <c r="V136" s="3"/>
      <c r="W136" s="3"/>
    </row>
    <row r="137" spans="1:23" ht="14.25">
      <c r="A137" s="31"/>
      <c r="B137" s="3"/>
      <c r="C137" s="3"/>
      <c r="D137" s="3"/>
      <c r="E137" s="3"/>
      <c r="F137" s="3"/>
      <c r="G137" s="3"/>
      <c r="H137" s="3"/>
      <c r="I137" s="9"/>
      <c r="J137" s="53"/>
      <c r="K137" s="9"/>
      <c r="L137" s="9"/>
      <c r="M137" s="9"/>
      <c r="N137" s="9"/>
      <c r="O137" s="9"/>
      <c r="P137" s="9"/>
      <c r="Q137" s="9"/>
      <c r="R137" s="9"/>
      <c r="S137" s="3"/>
      <c r="T137" s="3"/>
      <c r="U137" s="3"/>
      <c r="V137" s="3"/>
      <c r="W137" s="3"/>
    </row>
    <row r="138" spans="1:23" ht="14.25">
      <c r="A138" s="31"/>
      <c r="B138" s="3"/>
      <c r="C138" s="3"/>
      <c r="D138" s="3"/>
      <c r="E138" s="3"/>
      <c r="F138" s="3"/>
      <c r="G138" s="3"/>
      <c r="H138" s="3"/>
      <c r="I138" s="9"/>
      <c r="J138" s="53"/>
      <c r="K138" s="9"/>
      <c r="L138" s="9"/>
      <c r="M138" s="9"/>
      <c r="N138" s="9"/>
      <c r="O138" s="9"/>
      <c r="P138" s="9"/>
      <c r="Q138" s="9"/>
      <c r="R138" s="9"/>
      <c r="S138" s="3"/>
      <c r="T138" s="3"/>
      <c r="U138" s="3"/>
      <c r="V138" s="3"/>
      <c r="W138" s="3"/>
    </row>
    <row r="139" spans="1:23" ht="14.25">
      <c r="A139" s="31"/>
      <c r="B139" s="3"/>
      <c r="C139" s="3"/>
      <c r="D139" s="3"/>
      <c r="E139" s="3"/>
      <c r="F139" s="3"/>
      <c r="G139" s="3"/>
      <c r="H139" s="3"/>
      <c r="I139" s="9"/>
      <c r="J139" s="53"/>
      <c r="K139" s="9"/>
      <c r="L139" s="9"/>
      <c r="M139" s="9"/>
      <c r="N139" s="9"/>
      <c r="O139" s="9"/>
      <c r="P139" s="9"/>
      <c r="Q139" s="9"/>
      <c r="R139" s="9"/>
      <c r="S139" s="3"/>
      <c r="T139" s="3"/>
      <c r="U139" s="3"/>
      <c r="V139" s="3"/>
      <c r="W139" s="3"/>
    </row>
    <row r="140" spans="1:23" ht="14.25">
      <c r="A140" s="31"/>
      <c r="B140" s="3"/>
      <c r="C140" s="3"/>
      <c r="D140" s="3"/>
      <c r="E140" s="3"/>
      <c r="F140" s="3"/>
      <c r="G140" s="3"/>
      <c r="H140" s="3"/>
      <c r="I140" s="9"/>
      <c r="J140" s="53"/>
      <c r="K140" s="9"/>
      <c r="L140" s="9"/>
      <c r="M140" s="9"/>
      <c r="N140" s="9"/>
      <c r="O140" s="9"/>
      <c r="P140" s="9"/>
      <c r="Q140" s="9"/>
      <c r="R140" s="9"/>
      <c r="S140" s="3"/>
      <c r="T140" s="3"/>
      <c r="U140" s="3"/>
      <c r="V140" s="3"/>
      <c r="W140" s="3"/>
    </row>
    <row r="141" spans="1:23" ht="14.25">
      <c r="A141" s="31"/>
      <c r="B141" s="3"/>
      <c r="C141" s="3"/>
      <c r="D141" s="3"/>
      <c r="E141" s="3"/>
      <c r="F141" s="3"/>
      <c r="G141" s="3"/>
      <c r="H141" s="3"/>
      <c r="I141" s="9"/>
      <c r="J141" s="53"/>
      <c r="K141" s="9"/>
      <c r="L141" s="9"/>
      <c r="M141" s="9"/>
      <c r="N141" s="9"/>
      <c r="O141" s="9"/>
      <c r="P141" s="9"/>
      <c r="Q141" s="9"/>
      <c r="R141" s="9"/>
      <c r="S141" s="3"/>
      <c r="T141" s="3"/>
      <c r="U141" s="3"/>
      <c r="V141" s="3"/>
      <c r="W141" s="3"/>
    </row>
    <row r="142" spans="1:23" ht="14.25">
      <c r="A142" s="31"/>
      <c r="B142" s="3"/>
      <c r="C142" s="3"/>
      <c r="D142" s="3"/>
      <c r="E142" s="3"/>
      <c r="F142" s="3"/>
      <c r="G142" s="3"/>
      <c r="H142" s="3"/>
      <c r="I142" s="9"/>
      <c r="J142" s="53"/>
      <c r="K142" s="9"/>
      <c r="L142" s="9"/>
      <c r="M142" s="9"/>
      <c r="N142" s="9"/>
      <c r="O142" s="9"/>
      <c r="P142" s="9"/>
      <c r="Q142" s="9"/>
      <c r="R142" s="9"/>
      <c r="S142" s="3"/>
      <c r="T142" s="3"/>
      <c r="U142" s="3"/>
      <c r="V142" s="3"/>
      <c r="W142" s="3"/>
    </row>
    <row r="143" spans="1:23" ht="14.25">
      <c r="A143" s="31"/>
      <c r="B143" s="3"/>
      <c r="C143" s="3"/>
      <c r="D143" s="3"/>
      <c r="E143" s="3"/>
      <c r="F143" s="3"/>
      <c r="G143" s="3"/>
      <c r="H143" s="3"/>
      <c r="I143" s="9"/>
      <c r="J143" s="53"/>
      <c r="K143" s="9"/>
      <c r="L143" s="9"/>
      <c r="M143" s="9"/>
      <c r="N143" s="9"/>
      <c r="O143" s="9"/>
      <c r="P143" s="9"/>
      <c r="Q143" s="9"/>
      <c r="R143" s="9"/>
      <c r="S143" s="3"/>
      <c r="T143" s="3"/>
      <c r="U143" s="3"/>
      <c r="V143" s="3"/>
      <c r="W143" s="3"/>
    </row>
    <row r="144" spans="1:23" ht="14.25">
      <c r="A144" s="31"/>
      <c r="B144" s="3"/>
      <c r="C144" s="3"/>
      <c r="D144" s="3"/>
      <c r="E144" s="3"/>
      <c r="F144" s="3"/>
      <c r="G144" s="3"/>
      <c r="H144" s="3"/>
      <c r="I144" s="9"/>
      <c r="J144" s="53"/>
      <c r="K144" s="9"/>
      <c r="L144" s="9"/>
      <c r="M144" s="9"/>
      <c r="N144" s="9"/>
      <c r="O144" s="9"/>
      <c r="P144" s="9"/>
      <c r="Q144" s="9"/>
      <c r="R144" s="9"/>
      <c r="S144" s="3"/>
      <c r="T144" s="3"/>
      <c r="U144" s="3"/>
      <c r="V144" s="3"/>
      <c r="W144" s="3"/>
    </row>
    <row r="145" spans="1:23" ht="14.25">
      <c r="A145" s="31"/>
      <c r="B145" s="3"/>
      <c r="C145" s="3"/>
      <c r="D145" s="3"/>
      <c r="E145" s="3"/>
      <c r="F145" s="3"/>
      <c r="G145" s="3"/>
      <c r="H145" s="3"/>
      <c r="I145" s="9"/>
      <c r="J145" s="53"/>
      <c r="K145" s="9"/>
      <c r="L145" s="9"/>
      <c r="M145" s="9"/>
      <c r="N145" s="9"/>
      <c r="O145" s="9"/>
      <c r="P145" s="9"/>
      <c r="Q145" s="9"/>
      <c r="R145" s="9"/>
      <c r="S145" s="3"/>
      <c r="T145" s="3"/>
      <c r="U145" s="3"/>
      <c r="V145" s="3"/>
      <c r="W145" s="3"/>
    </row>
    <row r="146" spans="1:23" ht="14.25">
      <c r="A146" s="31"/>
      <c r="B146" s="3"/>
      <c r="C146" s="3"/>
      <c r="D146" s="3"/>
      <c r="E146" s="3"/>
      <c r="F146" s="3"/>
      <c r="G146" s="3"/>
      <c r="H146" s="3"/>
      <c r="I146" s="9"/>
      <c r="J146" s="53"/>
      <c r="K146" s="9"/>
      <c r="L146" s="9"/>
      <c r="M146" s="9"/>
      <c r="N146" s="9"/>
      <c r="O146" s="9"/>
      <c r="P146" s="9"/>
      <c r="Q146" s="9"/>
      <c r="R146" s="9"/>
      <c r="S146" s="3"/>
      <c r="T146" s="3"/>
      <c r="U146" s="3"/>
      <c r="V146" s="3"/>
      <c r="W146" s="3"/>
    </row>
    <row r="147" spans="1:23" ht="14.25">
      <c r="A147" s="31"/>
      <c r="B147" s="3"/>
      <c r="C147" s="3"/>
      <c r="D147" s="3"/>
      <c r="E147" s="3"/>
      <c r="F147" s="3"/>
      <c r="G147" s="3"/>
      <c r="H147" s="3"/>
      <c r="I147" s="9"/>
      <c r="J147" s="53"/>
      <c r="K147" s="9"/>
      <c r="L147" s="9"/>
      <c r="M147" s="9"/>
      <c r="N147" s="9"/>
      <c r="O147" s="9"/>
      <c r="P147" s="9"/>
      <c r="Q147" s="9"/>
      <c r="R147" s="9"/>
      <c r="S147" s="3"/>
      <c r="T147" s="3"/>
      <c r="U147" s="3"/>
      <c r="V147" s="3"/>
      <c r="W147" s="3"/>
    </row>
    <row r="148" spans="1:23" ht="14.25">
      <c r="A148" s="31"/>
      <c r="B148" s="3"/>
      <c r="C148" s="3"/>
      <c r="D148" s="3"/>
      <c r="E148" s="3"/>
      <c r="F148" s="3"/>
      <c r="G148" s="3"/>
      <c r="H148" s="3"/>
      <c r="I148" s="9"/>
      <c r="J148" s="53"/>
      <c r="K148" s="9"/>
      <c r="L148" s="9"/>
      <c r="M148" s="9"/>
      <c r="N148" s="9"/>
      <c r="O148" s="9"/>
      <c r="P148" s="9"/>
      <c r="Q148" s="9"/>
      <c r="R148" s="9"/>
      <c r="S148" s="3"/>
      <c r="T148" s="3"/>
      <c r="U148" s="3"/>
      <c r="V148" s="3"/>
      <c r="W148" s="3"/>
    </row>
    <row r="149" spans="1:23" ht="14.25">
      <c r="A149" s="31"/>
      <c r="B149" s="3"/>
      <c r="C149" s="3"/>
      <c r="D149" s="3"/>
      <c r="E149" s="3"/>
      <c r="F149" s="3"/>
      <c r="G149" s="3"/>
      <c r="H149" s="3"/>
      <c r="I149" s="9"/>
      <c r="J149" s="53"/>
      <c r="K149" s="9"/>
      <c r="L149" s="9"/>
      <c r="M149" s="9"/>
      <c r="N149" s="9"/>
      <c r="O149" s="9"/>
      <c r="P149" s="9"/>
      <c r="Q149" s="9"/>
      <c r="R149" s="9"/>
      <c r="S149" s="3"/>
      <c r="T149" s="3"/>
      <c r="U149" s="3"/>
      <c r="V149" s="3"/>
      <c r="W149" s="3"/>
    </row>
    <row r="150" spans="1:23" ht="14.25">
      <c r="A150" s="31"/>
      <c r="B150" s="3"/>
      <c r="C150" s="3"/>
      <c r="D150" s="3"/>
      <c r="E150" s="3"/>
      <c r="F150" s="3"/>
      <c r="G150" s="3"/>
      <c r="H150" s="3"/>
      <c r="I150" s="9"/>
      <c r="J150" s="53"/>
      <c r="K150" s="9"/>
      <c r="L150" s="9"/>
      <c r="M150" s="9"/>
      <c r="N150" s="9"/>
      <c r="O150" s="9"/>
      <c r="P150" s="9"/>
      <c r="Q150" s="9"/>
      <c r="R150" s="9"/>
      <c r="S150" s="3"/>
      <c r="T150" s="3"/>
      <c r="U150" s="3"/>
      <c r="V150" s="3"/>
      <c r="W150" s="3"/>
    </row>
    <row r="151" spans="1:23" ht="14.25">
      <c r="A151" s="31"/>
      <c r="B151" s="3"/>
      <c r="C151" s="3"/>
      <c r="D151" s="3"/>
      <c r="E151" s="3"/>
      <c r="F151" s="3"/>
      <c r="G151" s="3"/>
      <c r="H151" s="3"/>
      <c r="I151" s="9"/>
      <c r="J151" s="53"/>
      <c r="K151" s="9"/>
      <c r="L151" s="9"/>
      <c r="M151" s="9"/>
      <c r="N151" s="9"/>
      <c r="O151" s="9"/>
      <c r="P151" s="9"/>
      <c r="Q151" s="9"/>
      <c r="R151" s="9"/>
      <c r="S151" s="3"/>
      <c r="T151" s="3"/>
      <c r="U151" s="3"/>
      <c r="V151" s="3"/>
      <c r="W151" s="3"/>
    </row>
    <row r="152" spans="1:23" ht="14.25">
      <c r="A152" s="31"/>
      <c r="B152" s="31"/>
      <c r="C152" s="31"/>
      <c r="D152" s="31"/>
      <c r="E152" s="31"/>
      <c r="F152" s="31"/>
      <c r="G152" s="31"/>
      <c r="H152" s="31"/>
      <c r="I152" s="53"/>
      <c r="J152" s="53"/>
      <c r="K152" s="9"/>
      <c r="L152" s="9"/>
      <c r="M152" s="9"/>
      <c r="N152" s="9"/>
      <c r="O152" s="9"/>
      <c r="P152" s="9"/>
      <c r="Q152" s="9"/>
      <c r="R152" s="9"/>
      <c r="S152" s="3"/>
      <c r="T152" s="3"/>
      <c r="U152" s="3"/>
      <c r="V152" s="3"/>
      <c r="W152" s="3"/>
    </row>
    <row r="153" spans="2:23" ht="14.25">
      <c r="B153" s="3"/>
      <c r="C153" s="3"/>
      <c r="D153" s="3"/>
      <c r="E153" s="3"/>
      <c r="F153" s="3"/>
      <c r="G153" s="3"/>
      <c r="H153" s="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3"/>
      <c r="T153" s="3"/>
      <c r="U153" s="3"/>
      <c r="V153" s="3"/>
      <c r="W153" s="3"/>
    </row>
    <row r="154" spans="2:23" ht="14.25">
      <c r="B154" s="3"/>
      <c r="C154" s="3"/>
      <c r="D154" s="3"/>
      <c r="E154" s="3"/>
      <c r="F154" s="3"/>
      <c r="G154" s="3"/>
      <c r="H154" s="3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3"/>
      <c r="T154" s="3"/>
      <c r="U154" s="3"/>
      <c r="V154" s="3"/>
      <c r="W154" s="3"/>
    </row>
    <row r="155" spans="2:23" ht="14.25">
      <c r="B155" s="3"/>
      <c r="C155" s="3"/>
      <c r="D155" s="3"/>
      <c r="E155" s="3"/>
      <c r="F155" s="3"/>
      <c r="G155" s="3"/>
      <c r="H155" s="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3"/>
      <c r="T155" s="3"/>
      <c r="U155" s="3"/>
      <c r="V155" s="3"/>
      <c r="W155" s="3"/>
    </row>
    <row r="156" spans="2:23" ht="14.25">
      <c r="B156" s="3"/>
      <c r="C156" s="3"/>
      <c r="D156" s="3"/>
      <c r="E156" s="3"/>
      <c r="F156" s="3"/>
      <c r="G156" s="3"/>
      <c r="H156" s="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3"/>
      <c r="T156" s="3"/>
      <c r="U156" s="3"/>
      <c r="V156" s="3"/>
      <c r="W156" s="3"/>
    </row>
    <row r="157" spans="2:23" ht="14.25">
      <c r="B157" s="3"/>
      <c r="C157" s="3"/>
      <c r="D157" s="3"/>
      <c r="E157" s="3"/>
      <c r="F157" s="3"/>
      <c r="G157" s="3"/>
      <c r="H157" s="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3"/>
      <c r="T157" s="3"/>
      <c r="U157" s="3"/>
      <c r="V157" s="3"/>
      <c r="W157" s="3"/>
    </row>
    <row r="158" spans="2:23" ht="14.25">
      <c r="B158" s="3"/>
      <c r="C158" s="3"/>
      <c r="D158" s="3"/>
      <c r="E158" s="3"/>
      <c r="F158" s="3"/>
      <c r="G158" s="3"/>
      <c r="H158" s="3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3"/>
      <c r="T158" s="3"/>
      <c r="U158" s="3"/>
      <c r="V158" s="3"/>
      <c r="W158" s="3"/>
    </row>
    <row r="159" spans="2:23" ht="14.25">
      <c r="B159" s="3"/>
      <c r="C159" s="3"/>
      <c r="D159" s="3"/>
      <c r="E159" s="3"/>
      <c r="F159" s="3"/>
      <c r="G159" s="3"/>
      <c r="H159" s="3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3"/>
      <c r="T159" s="3"/>
      <c r="U159" s="3"/>
      <c r="V159" s="3"/>
      <c r="W159" s="3"/>
    </row>
    <row r="160" spans="2:23" ht="14.25">
      <c r="B160" s="3"/>
      <c r="C160" s="3"/>
      <c r="D160" s="3"/>
      <c r="E160" s="3"/>
      <c r="F160" s="3"/>
      <c r="G160" s="3"/>
      <c r="H160" s="3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3"/>
      <c r="T160" s="3"/>
      <c r="U160" s="3"/>
      <c r="V160" s="3"/>
      <c r="W160" s="3"/>
    </row>
    <row r="161" spans="2:23" ht="14.25">
      <c r="B161" s="3"/>
      <c r="C161" s="3"/>
      <c r="D161" s="3"/>
      <c r="E161" s="3"/>
      <c r="F161" s="3"/>
      <c r="G161" s="3"/>
      <c r="H161" s="3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3"/>
      <c r="T161" s="3"/>
      <c r="U161" s="3"/>
      <c r="V161" s="3"/>
      <c r="W161" s="3"/>
    </row>
    <row r="162" spans="2:23" ht="14.25">
      <c r="B162" s="3"/>
      <c r="C162" s="3"/>
      <c r="D162" s="3"/>
      <c r="E162" s="3"/>
      <c r="F162" s="3"/>
      <c r="G162" s="3"/>
      <c r="H162" s="3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3"/>
      <c r="T162" s="3"/>
      <c r="U162" s="3"/>
      <c r="V162" s="3"/>
      <c r="W162" s="3"/>
    </row>
    <row r="163" spans="2:23" ht="14.25">
      <c r="B163" s="3"/>
      <c r="C163" s="3"/>
      <c r="D163" s="3"/>
      <c r="E163" s="3"/>
      <c r="F163" s="3"/>
      <c r="G163" s="3"/>
      <c r="H163" s="3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3"/>
      <c r="T163" s="3"/>
      <c r="U163" s="3"/>
      <c r="V163" s="3"/>
      <c r="W163" s="3"/>
    </row>
    <row r="164" spans="2:23" ht="14.25">
      <c r="B164" s="3"/>
      <c r="C164" s="3"/>
      <c r="D164" s="3"/>
      <c r="E164" s="3"/>
      <c r="F164" s="3"/>
      <c r="G164" s="3"/>
      <c r="H164" s="3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3"/>
      <c r="T164" s="3"/>
      <c r="U164" s="3"/>
      <c r="V164" s="3"/>
      <c r="W164" s="3"/>
    </row>
    <row r="165" spans="2:23" ht="14.25">
      <c r="B165" s="3"/>
      <c r="C165" s="3"/>
      <c r="D165" s="3"/>
      <c r="E165" s="3"/>
      <c r="F165" s="3"/>
      <c r="G165" s="3"/>
      <c r="H165" s="3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3"/>
      <c r="T165" s="3"/>
      <c r="U165" s="3"/>
      <c r="V165" s="3"/>
      <c r="W165" s="3"/>
    </row>
    <row r="166" spans="2:23" ht="14.25">
      <c r="B166" s="3"/>
      <c r="C166" s="3"/>
      <c r="D166" s="3"/>
      <c r="E166" s="3"/>
      <c r="F166" s="3"/>
      <c r="G166" s="3"/>
      <c r="H166" s="3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3"/>
      <c r="T166" s="3"/>
      <c r="U166" s="3"/>
      <c r="V166" s="3"/>
      <c r="W166" s="3"/>
    </row>
    <row r="167" spans="2:23" ht="14.25">
      <c r="B167" s="3"/>
      <c r="C167" s="3"/>
      <c r="D167" s="3"/>
      <c r="E167" s="3"/>
      <c r="F167" s="3"/>
      <c r="G167" s="3"/>
      <c r="H167" s="3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3"/>
      <c r="T167" s="3"/>
      <c r="U167" s="3"/>
      <c r="V167" s="3"/>
      <c r="W167" s="3"/>
    </row>
    <row r="168" spans="2:23" ht="14.25">
      <c r="B168" s="3"/>
      <c r="C168" s="3"/>
      <c r="D168" s="3"/>
      <c r="E168" s="3"/>
      <c r="F168" s="3"/>
      <c r="G168" s="3"/>
      <c r="H168" s="3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3"/>
      <c r="T168" s="3"/>
      <c r="U168" s="3"/>
      <c r="V168" s="3"/>
      <c r="W168" s="3"/>
    </row>
    <row r="169" spans="2:23" ht="14.25">
      <c r="B169" s="3"/>
      <c r="C169" s="3"/>
      <c r="D169" s="3"/>
      <c r="E169" s="3"/>
      <c r="F169" s="3"/>
      <c r="G169" s="3"/>
      <c r="H169" s="3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3"/>
      <c r="T169" s="3"/>
      <c r="U169" s="3"/>
      <c r="V169" s="3"/>
      <c r="W169" s="3"/>
    </row>
    <row r="170" spans="2:23" ht="14.25">
      <c r="B170" s="3"/>
      <c r="C170" s="3"/>
      <c r="D170" s="3"/>
      <c r="E170" s="3"/>
      <c r="F170" s="3"/>
      <c r="G170" s="3"/>
      <c r="H170" s="3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3"/>
      <c r="T170" s="3"/>
      <c r="U170" s="3"/>
      <c r="V170" s="3"/>
      <c r="W170" s="3"/>
    </row>
    <row r="171" spans="2:23" ht="14.25">
      <c r="B171" s="3"/>
      <c r="C171" s="3"/>
      <c r="D171" s="3"/>
      <c r="E171" s="3"/>
      <c r="F171" s="3"/>
      <c r="G171" s="3"/>
      <c r="H171" s="3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3"/>
      <c r="T171" s="3"/>
      <c r="U171" s="3"/>
      <c r="V171" s="3"/>
      <c r="W171" s="3"/>
    </row>
    <row r="172" spans="2:23" ht="14.25">
      <c r="B172" s="3"/>
      <c r="C172" s="3"/>
      <c r="D172" s="3"/>
      <c r="E172" s="3"/>
      <c r="F172" s="3"/>
      <c r="G172" s="3"/>
      <c r="H172" s="3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3"/>
      <c r="T172" s="3"/>
      <c r="U172" s="3"/>
      <c r="V172" s="3"/>
      <c r="W172" s="3"/>
    </row>
    <row r="173" spans="2:23" ht="14.25">
      <c r="B173" s="3"/>
      <c r="C173" s="3"/>
      <c r="D173" s="3"/>
      <c r="E173" s="3"/>
      <c r="F173" s="3"/>
      <c r="G173" s="3"/>
      <c r="H173" s="3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3"/>
      <c r="T173" s="3"/>
      <c r="U173" s="3"/>
      <c r="V173" s="3"/>
      <c r="W173" s="3"/>
    </row>
    <row r="174" spans="2:23" ht="14.25">
      <c r="B174" s="3"/>
      <c r="C174" s="3"/>
      <c r="D174" s="3"/>
      <c r="E174" s="3"/>
      <c r="F174" s="3"/>
      <c r="G174" s="3"/>
      <c r="H174" s="3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3"/>
      <c r="T174" s="3"/>
      <c r="U174" s="3"/>
      <c r="V174" s="3"/>
      <c r="W174" s="3"/>
    </row>
    <row r="175" spans="2:23" ht="14.25">
      <c r="B175" s="3"/>
      <c r="C175" s="3"/>
      <c r="D175" s="3"/>
      <c r="E175" s="3"/>
      <c r="F175" s="3"/>
      <c r="G175" s="3"/>
      <c r="H175" s="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3"/>
      <c r="T175" s="3"/>
      <c r="U175" s="3"/>
      <c r="V175" s="3"/>
      <c r="W175" s="3"/>
    </row>
    <row r="176" spans="2:23" ht="14.25">
      <c r="B176" s="3"/>
      <c r="C176" s="3"/>
      <c r="D176" s="3"/>
      <c r="E176" s="3"/>
      <c r="F176" s="3"/>
      <c r="G176" s="3"/>
      <c r="H176" s="3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3"/>
      <c r="T176" s="3"/>
      <c r="U176" s="3"/>
      <c r="V176" s="3"/>
      <c r="W176" s="3"/>
    </row>
    <row r="177" spans="2:23" ht="14.25">
      <c r="B177" s="3"/>
      <c r="C177" s="3"/>
      <c r="D177" s="3"/>
      <c r="E177" s="3"/>
      <c r="F177" s="3"/>
      <c r="G177" s="3"/>
      <c r="H177" s="3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3"/>
      <c r="T177" s="3"/>
      <c r="U177" s="3"/>
      <c r="V177" s="3"/>
      <c r="W177" s="3"/>
    </row>
    <row r="178" spans="2:23" ht="14.25">
      <c r="B178" s="3"/>
      <c r="C178" s="3"/>
      <c r="D178" s="3"/>
      <c r="E178" s="3"/>
      <c r="F178" s="3"/>
      <c r="G178" s="3"/>
      <c r="H178" s="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3"/>
      <c r="T178" s="3"/>
      <c r="U178" s="3"/>
      <c r="V178" s="3"/>
      <c r="W178" s="3"/>
    </row>
    <row r="179" spans="2:23" ht="14.25">
      <c r="B179" s="3"/>
      <c r="C179" s="3"/>
      <c r="D179" s="3"/>
      <c r="E179" s="3"/>
      <c r="F179" s="3"/>
      <c r="G179" s="3"/>
      <c r="H179" s="3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3"/>
      <c r="T179" s="3"/>
      <c r="U179" s="3"/>
      <c r="V179" s="3"/>
      <c r="W179" s="3"/>
    </row>
    <row r="180" spans="2:23" ht="14.25">
      <c r="B180" s="3"/>
      <c r="C180" s="3"/>
      <c r="D180" s="3"/>
      <c r="E180" s="3"/>
      <c r="F180" s="3"/>
      <c r="G180" s="3"/>
      <c r="H180" s="3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3"/>
      <c r="T180" s="3"/>
      <c r="U180" s="3"/>
      <c r="V180" s="3"/>
      <c r="W180" s="3"/>
    </row>
    <row r="181" spans="2:23" ht="14.25">
      <c r="B181" s="3"/>
      <c r="C181" s="3"/>
      <c r="D181" s="3"/>
      <c r="E181" s="3"/>
      <c r="F181" s="3"/>
      <c r="G181" s="3"/>
      <c r="H181" s="3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3"/>
      <c r="T181" s="3"/>
      <c r="U181" s="3"/>
      <c r="V181" s="3"/>
      <c r="W181" s="3"/>
    </row>
    <row r="182" spans="2:23" ht="14.25">
      <c r="B182" s="3"/>
      <c r="C182" s="3"/>
      <c r="D182" s="3"/>
      <c r="E182" s="3"/>
      <c r="F182" s="3"/>
      <c r="G182" s="3"/>
      <c r="H182" s="3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3"/>
      <c r="T182" s="3"/>
      <c r="U182" s="3"/>
      <c r="V182" s="3"/>
      <c r="W182" s="3"/>
    </row>
    <row r="183" spans="2:23" ht="14.25">
      <c r="B183" s="3"/>
      <c r="C183" s="3"/>
      <c r="D183" s="3"/>
      <c r="E183" s="3"/>
      <c r="F183" s="3"/>
      <c r="G183" s="3"/>
      <c r="H183" s="3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3"/>
      <c r="T183" s="3"/>
      <c r="U183" s="3"/>
      <c r="V183" s="3"/>
      <c r="W183" s="3"/>
    </row>
    <row r="184" spans="2:23" ht="14.25">
      <c r="B184" s="3"/>
      <c r="C184" s="3"/>
      <c r="D184" s="3"/>
      <c r="E184" s="3"/>
      <c r="F184" s="3"/>
      <c r="G184" s="3"/>
      <c r="H184" s="3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3"/>
      <c r="T184" s="3"/>
      <c r="U184" s="3"/>
      <c r="V184" s="3"/>
      <c r="W184" s="3"/>
    </row>
    <row r="185" spans="2:23" ht="14.25">
      <c r="B185" s="3"/>
      <c r="C185" s="3"/>
      <c r="D185" s="3"/>
      <c r="E185" s="3"/>
      <c r="F185" s="3"/>
      <c r="G185" s="3"/>
      <c r="H185" s="3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3"/>
      <c r="T185" s="3"/>
      <c r="U185" s="3"/>
      <c r="V185" s="3"/>
      <c r="W185" s="3"/>
    </row>
    <row r="186" spans="2:23" ht="14.25">
      <c r="B186" s="3"/>
      <c r="C186" s="3"/>
      <c r="D186" s="3"/>
      <c r="E186" s="3"/>
      <c r="F186" s="3"/>
      <c r="G186" s="3"/>
      <c r="H186" s="3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3"/>
      <c r="T186" s="3"/>
      <c r="U186" s="3"/>
      <c r="V186" s="3"/>
      <c r="W186" s="3"/>
    </row>
    <row r="187" spans="2:23" ht="14.25">
      <c r="B187" s="3"/>
      <c r="C187" s="3"/>
      <c r="D187" s="3"/>
      <c r="E187" s="3"/>
      <c r="F187" s="3"/>
      <c r="G187" s="3"/>
      <c r="H187" s="3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3"/>
      <c r="T187" s="3"/>
      <c r="U187" s="3"/>
      <c r="V187" s="3"/>
      <c r="W187" s="3"/>
    </row>
    <row r="188" spans="2:23" ht="14.25">
      <c r="B188" s="3"/>
      <c r="C188" s="3"/>
      <c r="D188" s="3"/>
      <c r="E188" s="3"/>
      <c r="F188" s="3"/>
      <c r="G188" s="3"/>
      <c r="H188" s="3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3"/>
      <c r="T188" s="3"/>
      <c r="U188" s="3"/>
      <c r="V188" s="3"/>
      <c r="W188" s="3"/>
    </row>
    <row r="189" spans="2:23" ht="14.25">
      <c r="B189" s="3"/>
      <c r="C189" s="3"/>
      <c r="D189" s="3"/>
      <c r="E189" s="3"/>
      <c r="F189" s="3"/>
      <c r="G189" s="3"/>
      <c r="H189" s="3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3"/>
      <c r="T189" s="3"/>
      <c r="U189" s="3"/>
      <c r="V189" s="3"/>
      <c r="W189" s="3"/>
    </row>
    <row r="190" spans="2:23" ht="14.25">
      <c r="B190" s="3"/>
      <c r="C190" s="3"/>
      <c r="D190" s="3"/>
      <c r="E190" s="3"/>
      <c r="F190" s="3"/>
      <c r="G190" s="3"/>
      <c r="H190" s="3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3"/>
      <c r="T190" s="3"/>
      <c r="U190" s="3"/>
      <c r="V190" s="3"/>
      <c r="W190" s="3"/>
    </row>
    <row r="191" spans="2:23" ht="14.25">
      <c r="B191" s="3"/>
      <c r="C191" s="3"/>
      <c r="D191" s="3"/>
      <c r="E191" s="3"/>
      <c r="F191" s="3"/>
      <c r="G191" s="3"/>
      <c r="H191" s="3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3"/>
      <c r="T191" s="3"/>
      <c r="U191" s="3"/>
      <c r="V191" s="3"/>
      <c r="W191" s="3"/>
    </row>
    <row r="192" spans="2:23" ht="14.25">
      <c r="B192" s="3"/>
      <c r="C192" s="3"/>
      <c r="D192" s="3"/>
      <c r="E192" s="3"/>
      <c r="F192" s="3"/>
      <c r="G192" s="3"/>
      <c r="H192" s="3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3"/>
      <c r="T192" s="3"/>
      <c r="U192" s="3"/>
      <c r="V192" s="3"/>
      <c r="W192" s="3"/>
    </row>
    <row r="193" spans="2:23" ht="14.25">
      <c r="B193" s="3"/>
      <c r="C193" s="3"/>
      <c r="D193" s="3"/>
      <c r="E193" s="3"/>
      <c r="F193" s="3"/>
      <c r="G193" s="3"/>
      <c r="H193" s="3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3"/>
      <c r="T193" s="3"/>
      <c r="U193" s="3"/>
      <c r="V193" s="3"/>
      <c r="W193" s="3"/>
    </row>
    <row r="194" spans="2:23" ht="14.25">
      <c r="B194" s="3"/>
      <c r="C194" s="3"/>
      <c r="D194" s="3"/>
      <c r="E194" s="3"/>
      <c r="F194" s="3"/>
      <c r="G194" s="3"/>
      <c r="H194" s="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3"/>
      <c r="T194" s="3"/>
      <c r="U194" s="3"/>
      <c r="V194" s="3"/>
      <c r="W194" s="3"/>
    </row>
    <row r="195" spans="2:23" ht="14.25">
      <c r="B195" s="3"/>
      <c r="C195" s="3"/>
      <c r="D195" s="3"/>
      <c r="E195" s="3"/>
      <c r="F195" s="3"/>
      <c r="G195" s="3"/>
      <c r="H195" s="3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3"/>
      <c r="T195" s="3"/>
      <c r="U195" s="3"/>
      <c r="V195" s="3"/>
      <c r="W195" s="3"/>
    </row>
    <row r="196" spans="2:23" ht="14.25">
      <c r="B196" s="3"/>
      <c r="C196" s="3"/>
      <c r="D196" s="3"/>
      <c r="E196" s="3"/>
      <c r="F196" s="3"/>
      <c r="G196" s="3"/>
      <c r="H196" s="3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3"/>
      <c r="T196" s="3"/>
      <c r="U196" s="3"/>
      <c r="V196" s="3"/>
      <c r="W196" s="3"/>
    </row>
    <row r="197" spans="2:23" ht="14.25">
      <c r="B197" s="3"/>
      <c r="C197" s="3"/>
      <c r="D197" s="3"/>
      <c r="E197" s="3"/>
      <c r="F197" s="3"/>
      <c r="G197" s="3"/>
      <c r="H197" s="3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3"/>
      <c r="T197" s="3"/>
      <c r="U197" s="3"/>
      <c r="V197" s="3"/>
      <c r="W197" s="3"/>
    </row>
    <row r="198" spans="2:23" ht="14.25">
      <c r="B198" s="3"/>
      <c r="C198" s="3"/>
      <c r="D198" s="3"/>
      <c r="E198" s="3"/>
      <c r="F198" s="3"/>
      <c r="G198" s="3"/>
      <c r="H198" s="3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3"/>
      <c r="T198" s="3"/>
      <c r="U198" s="3"/>
      <c r="V198" s="3"/>
      <c r="W198" s="3"/>
    </row>
    <row r="199" spans="2:23" ht="14.25">
      <c r="B199" s="3"/>
      <c r="C199" s="3"/>
      <c r="D199" s="3"/>
      <c r="E199" s="3"/>
      <c r="F199" s="3"/>
      <c r="G199" s="3"/>
      <c r="H199" s="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3"/>
      <c r="T199" s="3"/>
      <c r="U199" s="3"/>
      <c r="V199" s="3"/>
      <c r="W199" s="3"/>
    </row>
    <row r="200" spans="2:23" ht="14.25">
      <c r="B200" s="3"/>
      <c r="C200" s="3"/>
      <c r="D200" s="3"/>
      <c r="E200" s="3"/>
      <c r="F200" s="3"/>
      <c r="G200" s="3"/>
      <c r="H200" s="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3"/>
      <c r="T200" s="3"/>
      <c r="U200" s="3"/>
      <c r="V200" s="3"/>
      <c r="W200" s="3"/>
    </row>
    <row r="201" spans="2:23" ht="14.25">
      <c r="B201" s="3"/>
      <c r="C201" s="3"/>
      <c r="D201" s="3"/>
      <c r="E201" s="3"/>
      <c r="F201" s="3"/>
      <c r="G201" s="3"/>
      <c r="H201" s="3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3"/>
      <c r="T201" s="3"/>
      <c r="U201" s="3"/>
      <c r="V201" s="3"/>
      <c r="W201" s="3"/>
    </row>
    <row r="202" spans="2:23" ht="14.25">
      <c r="B202" s="3"/>
      <c r="C202" s="3"/>
      <c r="D202" s="3"/>
      <c r="E202" s="3"/>
      <c r="F202" s="3"/>
      <c r="G202" s="3"/>
      <c r="H202" s="3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3"/>
      <c r="T202" s="3"/>
      <c r="U202" s="3"/>
      <c r="V202" s="3"/>
      <c r="W202" s="3"/>
    </row>
    <row r="203" spans="2:23" ht="14.25">
      <c r="B203" s="3"/>
      <c r="C203" s="3"/>
      <c r="D203" s="3"/>
      <c r="E203" s="3"/>
      <c r="F203" s="3"/>
      <c r="G203" s="3"/>
      <c r="H203" s="3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3"/>
      <c r="T203" s="3"/>
      <c r="U203" s="3"/>
      <c r="V203" s="3"/>
      <c r="W203" s="3"/>
    </row>
    <row r="204" spans="2:23" ht="14.25">
      <c r="B204" s="3"/>
      <c r="C204" s="3"/>
      <c r="D204" s="3"/>
      <c r="E204" s="3"/>
      <c r="F204" s="3"/>
      <c r="G204" s="3"/>
      <c r="H204" s="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3"/>
      <c r="T204" s="3"/>
      <c r="U204" s="3"/>
      <c r="V204" s="3"/>
      <c r="W204" s="3"/>
    </row>
    <row r="205" spans="2:23" ht="14.25">
      <c r="B205" s="3"/>
      <c r="C205" s="3"/>
      <c r="D205" s="3"/>
      <c r="E205" s="3"/>
      <c r="F205" s="3"/>
      <c r="G205" s="3"/>
      <c r="H205" s="3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3"/>
      <c r="T205" s="3"/>
      <c r="U205" s="3"/>
      <c r="V205" s="3"/>
      <c r="W205" s="3"/>
    </row>
    <row r="206" spans="2:23" ht="14.25">
      <c r="B206" s="3"/>
      <c r="C206" s="3"/>
      <c r="D206" s="3"/>
      <c r="E206" s="3"/>
      <c r="F206" s="3"/>
      <c r="G206" s="3"/>
      <c r="H206" s="3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3"/>
      <c r="T206" s="3"/>
      <c r="U206" s="3"/>
      <c r="V206" s="3"/>
      <c r="W206" s="3"/>
    </row>
    <row r="207" spans="2:23" ht="14.25">
      <c r="B207" s="3"/>
      <c r="C207" s="3"/>
      <c r="D207" s="3"/>
      <c r="E207" s="3"/>
      <c r="F207" s="3"/>
      <c r="G207" s="3"/>
      <c r="H207" s="3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3"/>
      <c r="T207" s="3"/>
      <c r="U207" s="3"/>
      <c r="V207" s="3"/>
      <c r="W207" s="3"/>
    </row>
    <row r="208" spans="2:23" ht="14.25">
      <c r="B208" s="3"/>
      <c r="C208" s="3"/>
      <c r="D208" s="3"/>
      <c r="E208" s="3"/>
      <c r="F208" s="3"/>
      <c r="G208" s="3"/>
      <c r="H208" s="3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3"/>
      <c r="T208" s="3"/>
      <c r="U208" s="3"/>
      <c r="V208" s="3"/>
      <c r="W208" s="3"/>
    </row>
    <row r="209" spans="2:23" ht="14.25">
      <c r="B209" s="3"/>
      <c r="C209" s="3"/>
      <c r="D209" s="3"/>
      <c r="E209" s="3"/>
      <c r="F209" s="3"/>
      <c r="G209" s="3"/>
      <c r="H209" s="3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3"/>
      <c r="T209" s="3"/>
      <c r="U209" s="3"/>
      <c r="V209" s="3"/>
      <c r="W209" s="3"/>
    </row>
    <row r="210" spans="2:23" ht="14.25">
      <c r="B210" s="3"/>
      <c r="C210" s="3"/>
      <c r="D210" s="3"/>
      <c r="E210" s="3"/>
      <c r="F210" s="3"/>
      <c r="G210" s="3"/>
      <c r="H210" s="3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3"/>
      <c r="T210" s="3"/>
      <c r="U210" s="3"/>
      <c r="V210" s="3"/>
      <c r="W210" s="3"/>
    </row>
    <row r="211" spans="2:23" ht="14.25">
      <c r="B211" s="3"/>
      <c r="C211" s="3"/>
      <c r="D211" s="3"/>
      <c r="E211" s="3"/>
      <c r="F211" s="3"/>
      <c r="G211" s="3"/>
      <c r="H211" s="3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3"/>
      <c r="T211" s="3"/>
      <c r="U211" s="3"/>
      <c r="V211" s="3"/>
      <c r="W211" s="3"/>
    </row>
    <row r="212" spans="2:23" ht="14.25">
      <c r="B212" s="3"/>
      <c r="C212" s="3"/>
      <c r="D212" s="3"/>
      <c r="E212" s="3"/>
      <c r="F212" s="3"/>
      <c r="G212" s="3"/>
      <c r="H212" s="3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3"/>
      <c r="T212" s="3"/>
      <c r="U212" s="3"/>
      <c r="V212" s="3"/>
      <c r="W212" s="3"/>
    </row>
    <row r="213" spans="2:23" ht="14.25">
      <c r="B213" s="3"/>
      <c r="C213" s="3"/>
      <c r="D213" s="3"/>
      <c r="E213" s="3"/>
      <c r="F213" s="3"/>
      <c r="G213" s="3"/>
      <c r="H213" s="3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3"/>
      <c r="T213" s="3"/>
      <c r="U213" s="3"/>
      <c r="V213" s="3"/>
      <c r="W213" s="3"/>
    </row>
    <row r="214" spans="2:23" ht="14.25">
      <c r="B214" s="3"/>
      <c r="C214" s="3"/>
      <c r="D214" s="3"/>
      <c r="E214" s="3"/>
      <c r="F214" s="3"/>
      <c r="G214" s="3"/>
      <c r="H214" s="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3"/>
      <c r="T214" s="3"/>
      <c r="U214" s="3"/>
      <c r="V214" s="3"/>
      <c r="W214" s="3"/>
    </row>
    <row r="215" spans="2:23" ht="14.25">
      <c r="B215" s="3"/>
      <c r="C215" s="3"/>
      <c r="D215" s="3"/>
      <c r="E215" s="3"/>
      <c r="F215" s="3"/>
      <c r="G215" s="3"/>
      <c r="H215" s="3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3"/>
      <c r="T215" s="3"/>
      <c r="U215" s="3"/>
      <c r="V215" s="3"/>
      <c r="W215" s="3"/>
    </row>
    <row r="216" spans="2:23" ht="14.25">
      <c r="B216" s="3"/>
      <c r="C216" s="3"/>
      <c r="D216" s="3"/>
      <c r="E216" s="3"/>
      <c r="F216" s="3"/>
      <c r="G216" s="3"/>
      <c r="H216" s="3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3"/>
      <c r="T216" s="3"/>
      <c r="U216" s="3"/>
      <c r="V216" s="3"/>
      <c r="W216" s="3"/>
    </row>
    <row r="217" spans="2:23" ht="14.25">
      <c r="B217" s="3"/>
      <c r="C217" s="3"/>
      <c r="D217" s="3"/>
      <c r="E217" s="3"/>
      <c r="F217" s="3"/>
      <c r="G217" s="3"/>
      <c r="H217" s="3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3"/>
      <c r="T217" s="3"/>
      <c r="U217" s="3"/>
      <c r="V217" s="3"/>
      <c r="W217" s="3"/>
    </row>
    <row r="218" spans="2:23" ht="14.25">
      <c r="B218" s="3"/>
      <c r="C218" s="3"/>
      <c r="D218" s="3"/>
      <c r="E218" s="3"/>
      <c r="F218" s="3"/>
      <c r="G218" s="3"/>
      <c r="H218" s="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3"/>
      <c r="T218" s="3"/>
      <c r="U218" s="3"/>
      <c r="V218" s="3"/>
      <c r="W218" s="3"/>
    </row>
    <row r="219" spans="2:23" ht="14.25">
      <c r="B219" s="3"/>
      <c r="C219" s="3"/>
      <c r="D219" s="3"/>
      <c r="E219" s="3"/>
      <c r="F219" s="3"/>
      <c r="G219" s="3"/>
      <c r="H219" s="3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3"/>
      <c r="T219" s="3"/>
      <c r="U219" s="3"/>
      <c r="V219" s="3"/>
      <c r="W219" s="3"/>
    </row>
    <row r="220" spans="2:23" ht="14.25">
      <c r="B220" s="3"/>
      <c r="C220" s="3"/>
      <c r="D220" s="3"/>
      <c r="E220" s="3"/>
      <c r="F220" s="3"/>
      <c r="G220" s="3"/>
      <c r="H220" s="3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3"/>
      <c r="T220" s="3"/>
      <c r="U220" s="3"/>
      <c r="V220" s="3"/>
      <c r="W220" s="3"/>
    </row>
    <row r="221" spans="2:23" ht="14.25">
      <c r="B221" s="3"/>
      <c r="C221" s="3"/>
      <c r="D221" s="3"/>
      <c r="E221" s="3"/>
      <c r="F221" s="3"/>
      <c r="G221" s="3"/>
      <c r="H221" s="3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3"/>
      <c r="T221" s="3"/>
      <c r="U221" s="3"/>
      <c r="V221" s="3"/>
      <c r="W221" s="3"/>
    </row>
    <row r="222" spans="2:23" ht="14.25">
      <c r="B222" s="3"/>
      <c r="C222" s="3"/>
      <c r="D222" s="3"/>
      <c r="E222" s="3"/>
      <c r="F222" s="3"/>
      <c r="G222" s="3"/>
      <c r="H222" s="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3"/>
      <c r="T222" s="3"/>
      <c r="U222" s="3"/>
      <c r="V222" s="3"/>
      <c r="W222" s="3"/>
    </row>
    <row r="223" spans="2:23" ht="14.25">
      <c r="B223" s="3"/>
      <c r="C223" s="3"/>
      <c r="D223" s="3"/>
      <c r="E223" s="3"/>
      <c r="F223" s="3"/>
      <c r="G223" s="3"/>
      <c r="H223" s="3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3"/>
      <c r="T223" s="3"/>
      <c r="U223" s="3"/>
      <c r="V223" s="3"/>
      <c r="W223" s="3"/>
    </row>
    <row r="224" spans="2:23" ht="14.25">
      <c r="B224" s="3"/>
      <c r="C224" s="3"/>
      <c r="D224" s="3"/>
      <c r="E224" s="3"/>
      <c r="F224" s="3"/>
      <c r="G224" s="3"/>
      <c r="H224" s="3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3"/>
      <c r="T224" s="3"/>
      <c r="U224" s="3"/>
      <c r="V224" s="3"/>
      <c r="W224" s="3"/>
    </row>
    <row r="225" spans="2:23" ht="14.25">
      <c r="B225" s="3"/>
      <c r="C225" s="3"/>
      <c r="D225" s="3"/>
      <c r="E225" s="3"/>
      <c r="F225" s="3"/>
      <c r="G225" s="3"/>
      <c r="H225" s="3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3"/>
      <c r="T225" s="3"/>
      <c r="U225" s="3"/>
      <c r="V225" s="3"/>
      <c r="W225" s="3"/>
    </row>
    <row r="226" spans="2:23" ht="14.25">
      <c r="B226" s="3"/>
      <c r="C226" s="3"/>
      <c r="D226" s="3"/>
      <c r="E226" s="3"/>
      <c r="F226" s="3"/>
      <c r="G226" s="3"/>
      <c r="H226" s="3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3"/>
      <c r="T226" s="3"/>
      <c r="U226" s="3"/>
      <c r="V226" s="3"/>
      <c r="W226" s="3"/>
    </row>
    <row r="227" spans="2:23" ht="14.25">
      <c r="B227" s="3"/>
      <c r="C227" s="3"/>
      <c r="D227" s="3"/>
      <c r="E227" s="3"/>
      <c r="F227" s="3"/>
      <c r="G227" s="3"/>
      <c r="H227" s="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3"/>
      <c r="T227" s="3"/>
      <c r="U227" s="3"/>
      <c r="V227" s="3"/>
      <c r="W227" s="3"/>
    </row>
    <row r="228" spans="2:23" ht="14.25">
      <c r="B228" s="3"/>
      <c r="C228" s="3"/>
      <c r="D228" s="3"/>
      <c r="E228" s="3"/>
      <c r="F228" s="3"/>
      <c r="G228" s="3"/>
      <c r="H228" s="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3"/>
      <c r="T228" s="3"/>
      <c r="U228" s="3"/>
      <c r="V228" s="3"/>
      <c r="W228" s="3"/>
    </row>
    <row r="229" spans="2:23" ht="14.25">
      <c r="B229" s="3"/>
      <c r="C229" s="3"/>
      <c r="D229" s="3"/>
      <c r="E229" s="3"/>
      <c r="F229" s="3"/>
      <c r="G229" s="3"/>
      <c r="H229" s="3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3"/>
      <c r="T229" s="3"/>
      <c r="U229" s="3"/>
      <c r="V229" s="3"/>
      <c r="W229" s="3"/>
    </row>
    <row r="230" spans="2:23" ht="14.25">
      <c r="B230" s="3"/>
      <c r="C230" s="3"/>
      <c r="D230" s="3"/>
      <c r="E230" s="3"/>
      <c r="F230" s="3"/>
      <c r="G230" s="3"/>
      <c r="H230" s="3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3"/>
      <c r="T230" s="3"/>
      <c r="U230" s="3"/>
      <c r="V230" s="3"/>
      <c r="W230" s="3"/>
    </row>
    <row r="231" spans="2:23" ht="14.25">
      <c r="B231" s="3"/>
      <c r="C231" s="3"/>
      <c r="D231" s="3"/>
      <c r="E231" s="3"/>
      <c r="F231" s="3"/>
      <c r="G231" s="3"/>
      <c r="H231" s="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3"/>
      <c r="T231" s="3"/>
      <c r="U231" s="3"/>
      <c r="V231" s="3"/>
      <c r="W231" s="3"/>
    </row>
    <row r="232" spans="2:23" ht="14.25">
      <c r="B232" s="3"/>
      <c r="C232" s="3"/>
      <c r="D232" s="3"/>
      <c r="E232" s="3"/>
      <c r="F232" s="3"/>
      <c r="G232" s="3"/>
      <c r="H232" s="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3"/>
      <c r="T232" s="3"/>
      <c r="U232" s="3"/>
      <c r="V232" s="3"/>
      <c r="W232" s="3"/>
    </row>
    <row r="233" spans="2:23" ht="14.25">
      <c r="B233" s="3"/>
      <c r="C233" s="3"/>
      <c r="D233" s="3"/>
      <c r="E233" s="3"/>
      <c r="F233" s="3"/>
      <c r="G233" s="3"/>
      <c r="H233" s="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3"/>
      <c r="T233" s="3"/>
      <c r="U233" s="3"/>
      <c r="V233" s="3"/>
      <c r="W233" s="3"/>
    </row>
    <row r="234" spans="2:23" ht="14.25">
      <c r="B234" s="3"/>
      <c r="C234" s="3"/>
      <c r="D234" s="3"/>
      <c r="E234" s="3"/>
      <c r="F234" s="3"/>
      <c r="G234" s="3"/>
      <c r="H234" s="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3"/>
      <c r="T234" s="3"/>
      <c r="U234" s="3"/>
      <c r="V234" s="3"/>
      <c r="W234" s="3"/>
    </row>
    <row r="235" spans="2:23" ht="14.25">
      <c r="B235" s="3"/>
      <c r="C235" s="3"/>
      <c r="D235" s="3"/>
      <c r="E235" s="3"/>
      <c r="F235" s="3"/>
      <c r="G235" s="3"/>
      <c r="H235" s="3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3"/>
      <c r="T235" s="3"/>
      <c r="U235" s="3"/>
      <c r="V235" s="3"/>
      <c r="W235" s="3"/>
    </row>
    <row r="236" spans="2:23" ht="14.25">
      <c r="B236" s="3"/>
      <c r="C236" s="3"/>
      <c r="D236" s="3"/>
      <c r="E236" s="3"/>
      <c r="F236" s="3"/>
      <c r="G236" s="3"/>
      <c r="H236" s="3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3"/>
      <c r="T236" s="3"/>
      <c r="U236" s="3"/>
      <c r="V236" s="3"/>
      <c r="W236" s="3"/>
    </row>
    <row r="237" spans="2:23" ht="14.25">
      <c r="B237" s="3"/>
      <c r="C237" s="3"/>
      <c r="D237" s="3"/>
      <c r="E237" s="3"/>
      <c r="F237" s="3"/>
      <c r="G237" s="3"/>
      <c r="H237" s="3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3"/>
      <c r="T237" s="3"/>
      <c r="U237" s="3"/>
      <c r="V237" s="3"/>
      <c r="W237" s="3"/>
    </row>
    <row r="238" spans="2:23" ht="14.25">
      <c r="B238" s="3"/>
      <c r="C238" s="3"/>
      <c r="D238" s="3"/>
      <c r="E238" s="3"/>
      <c r="F238" s="3"/>
      <c r="G238" s="3"/>
      <c r="H238" s="3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3"/>
      <c r="T238" s="3"/>
      <c r="U238" s="3"/>
      <c r="V238" s="3"/>
      <c r="W238" s="3"/>
    </row>
    <row r="239" spans="2:23" ht="14.25">
      <c r="B239" s="3"/>
      <c r="C239" s="3"/>
      <c r="D239" s="3"/>
      <c r="E239" s="3"/>
      <c r="F239" s="3"/>
      <c r="G239" s="3"/>
      <c r="H239" s="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3"/>
      <c r="T239" s="3"/>
      <c r="U239" s="3"/>
      <c r="V239" s="3"/>
      <c r="W239" s="3"/>
    </row>
    <row r="240" spans="2:23" ht="14.25">
      <c r="B240" s="3"/>
      <c r="C240" s="3"/>
      <c r="D240" s="3"/>
      <c r="E240" s="3"/>
      <c r="F240" s="3"/>
      <c r="G240" s="3"/>
      <c r="H240" s="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3"/>
      <c r="T240" s="3"/>
      <c r="U240" s="3"/>
      <c r="V240" s="3"/>
      <c r="W240" s="3"/>
    </row>
    <row r="241" spans="2:23" ht="14.25">
      <c r="B241" s="3"/>
      <c r="C241" s="3"/>
      <c r="D241" s="3"/>
      <c r="E241" s="3"/>
      <c r="F241" s="3"/>
      <c r="G241" s="3"/>
      <c r="H241" s="3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3"/>
      <c r="T241" s="3"/>
      <c r="U241" s="3"/>
      <c r="V241" s="3"/>
      <c r="W241" s="3"/>
    </row>
    <row r="242" spans="2:23" ht="14.25">
      <c r="B242" s="3"/>
      <c r="C242" s="3"/>
      <c r="D242" s="3"/>
      <c r="E242" s="3"/>
      <c r="F242" s="3"/>
      <c r="G242" s="3"/>
      <c r="H242" s="3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3"/>
      <c r="T242" s="3"/>
      <c r="U242" s="3"/>
      <c r="V242" s="3"/>
      <c r="W242" s="3"/>
    </row>
    <row r="243" spans="2:23" ht="14.25">
      <c r="B243" s="3"/>
      <c r="C243" s="3"/>
      <c r="D243" s="3"/>
      <c r="E243" s="3"/>
      <c r="F243" s="3"/>
      <c r="G243" s="3"/>
      <c r="H243" s="3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3"/>
      <c r="T243" s="3"/>
      <c r="U243" s="3"/>
      <c r="V243" s="3"/>
      <c r="W243" s="3"/>
    </row>
    <row r="244" spans="2:23" ht="14.25">
      <c r="B244" s="3"/>
      <c r="C244" s="3"/>
      <c r="D244" s="3"/>
      <c r="E244" s="3"/>
      <c r="F244" s="3"/>
      <c r="G244" s="3"/>
      <c r="H244" s="3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3"/>
      <c r="T244" s="3"/>
      <c r="U244" s="3"/>
      <c r="V244" s="3"/>
      <c r="W244" s="3"/>
    </row>
    <row r="245" spans="2:23" ht="14.25">
      <c r="B245" s="3"/>
      <c r="C245" s="3"/>
      <c r="D245" s="3"/>
      <c r="E245" s="3"/>
      <c r="F245" s="3"/>
      <c r="G245" s="3"/>
      <c r="H245" s="3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3"/>
      <c r="T245" s="3"/>
      <c r="U245" s="3"/>
      <c r="V245" s="3"/>
      <c r="W245" s="3"/>
    </row>
    <row r="246" spans="2:23" ht="14.25">
      <c r="B246" s="3"/>
      <c r="C246" s="3"/>
      <c r="D246" s="3"/>
      <c r="E246" s="3"/>
      <c r="F246" s="3"/>
      <c r="G246" s="3"/>
      <c r="H246" s="3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3"/>
      <c r="T246" s="3"/>
      <c r="U246" s="3"/>
      <c r="V246" s="3"/>
      <c r="W246" s="3"/>
    </row>
    <row r="247" spans="2:23" ht="14.25">
      <c r="B247" s="3"/>
      <c r="C247" s="3"/>
      <c r="D247" s="3"/>
      <c r="E247" s="3"/>
      <c r="F247" s="3"/>
      <c r="G247" s="3"/>
      <c r="H247" s="3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3"/>
      <c r="T247" s="3"/>
      <c r="U247" s="3"/>
      <c r="V247" s="3"/>
      <c r="W247" s="3"/>
    </row>
    <row r="248" spans="2:23" ht="14.25">
      <c r="B248" s="3"/>
      <c r="C248" s="3"/>
      <c r="D248" s="3"/>
      <c r="E248" s="3"/>
      <c r="F248" s="3"/>
      <c r="G248" s="3"/>
      <c r="H248" s="3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3"/>
      <c r="T248" s="3"/>
      <c r="U248" s="3"/>
      <c r="V248" s="3"/>
      <c r="W248" s="3"/>
    </row>
    <row r="249" spans="2:23" ht="14.25">
      <c r="B249" s="3"/>
      <c r="C249" s="3"/>
      <c r="D249" s="3"/>
      <c r="E249" s="3"/>
      <c r="F249" s="3"/>
      <c r="G249" s="3"/>
      <c r="H249" s="3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3"/>
      <c r="T249" s="3"/>
      <c r="U249" s="3"/>
      <c r="V249" s="3"/>
      <c r="W249" s="3"/>
    </row>
    <row r="250" spans="2:23" ht="14.25">
      <c r="B250" s="3"/>
      <c r="C250" s="3"/>
      <c r="D250" s="3"/>
      <c r="E250" s="3"/>
      <c r="F250" s="3"/>
      <c r="G250" s="3"/>
      <c r="H250" s="3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3"/>
      <c r="T250" s="3"/>
      <c r="U250" s="3"/>
      <c r="V250" s="3"/>
      <c r="W250" s="3"/>
    </row>
    <row r="251" spans="2:23" ht="14.25">
      <c r="B251" s="3"/>
      <c r="C251" s="3"/>
      <c r="D251" s="3"/>
      <c r="E251" s="3"/>
      <c r="F251" s="3"/>
      <c r="G251" s="3"/>
      <c r="H251" s="3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3"/>
      <c r="T251" s="3"/>
      <c r="U251" s="3"/>
      <c r="V251" s="3"/>
      <c r="W251" s="3"/>
    </row>
    <row r="252" spans="2:23" ht="14.25">
      <c r="B252" s="3"/>
      <c r="C252" s="3"/>
      <c r="D252" s="3"/>
      <c r="E252" s="3"/>
      <c r="F252" s="3"/>
      <c r="G252" s="3"/>
      <c r="H252" s="3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3"/>
      <c r="T252" s="3"/>
      <c r="U252" s="3"/>
      <c r="V252" s="3"/>
      <c r="W252" s="3"/>
    </row>
    <row r="253" spans="2:23" ht="14.25">
      <c r="B253" s="3"/>
      <c r="C253" s="3"/>
      <c r="D253" s="3"/>
      <c r="E253" s="3"/>
      <c r="F253" s="3"/>
      <c r="G253" s="3"/>
      <c r="H253" s="3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3"/>
      <c r="T253" s="3"/>
      <c r="U253" s="3"/>
      <c r="V253" s="3"/>
      <c r="W253" s="3"/>
    </row>
    <row r="254" spans="2:23" ht="14.25">
      <c r="B254" s="3"/>
      <c r="C254" s="3"/>
      <c r="D254" s="3"/>
      <c r="E254" s="3"/>
      <c r="F254" s="3"/>
      <c r="G254" s="3"/>
      <c r="H254" s="3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3"/>
      <c r="T254" s="3"/>
      <c r="U254" s="3"/>
      <c r="V254" s="3"/>
      <c r="W254" s="3"/>
    </row>
    <row r="255" spans="2:23" ht="14.25">
      <c r="B255" s="3"/>
      <c r="C255" s="3"/>
      <c r="D255" s="3"/>
      <c r="E255" s="3"/>
      <c r="F255" s="3"/>
      <c r="G255" s="3"/>
      <c r="H255" s="3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3"/>
      <c r="T255" s="3"/>
      <c r="U255" s="3"/>
      <c r="V255" s="3"/>
      <c r="W255" s="3"/>
    </row>
    <row r="256" spans="2:23" ht="14.25">
      <c r="B256" s="3"/>
      <c r="C256" s="3"/>
      <c r="D256" s="3"/>
      <c r="E256" s="3"/>
      <c r="F256" s="3"/>
      <c r="G256" s="3"/>
      <c r="H256" s="3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3"/>
      <c r="T256" s="3"/>
      <c r="U256" s="3"/>
      <c r="V256" s="3"/>
      <c r="W256" s="3"/>
    </row>
    <row r="257" spans="2:23" ht="14.25">
      <c r="B257" s="3"/>
      <c r="C257" s="3"/>
      <c r="D257" s="3"/>
      <c r="E257" s="3"/>
      <c r="F257" s="3"/>
      <c r="G257" s="3"/>
      <c r="H257" s="3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3"/>
      <c r="T257" s="3"/>
      <c r="U257" s="3"/>
      <c r="V257" s="3"/>
      <c r="W257" s="3"/>
    </row>
    <row r="258" spans="2:23" ht="14.25">
      <c r="B258" s="3"/>
      <c r="C258" s="3"/>
      <c r="D258" s="3"/>
      <c r="E258" s="3"/>
      <c r="F258" s="3"/>
      <c r="G258" s="3"/>
      <c r="H258" s="3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3"/>
      <c r="T258" s="3"/>
      <c r="U258" s="3"/>
      <c r="V258" s="3"/>
      <c r="W258" s="3"/>
    </row>
    <row r="259" spans="2:23" ht="14.25">
      <c r="B259" s="3"/>
      <c r="C259" s="3"/>
      <c r="D259" s="3"/>
      <c r="E259" s="3"/>
      <c r="F259" s="3"/>
      <c r="G259" s="3"/>
      <c r="H259" s="3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3"/>
      <c r="T259" s="3"/>
      <c r="U259" s="3"/>
      <c r="V259" s="3"/>
      <c r="W259" s="3"/>
    </row>
    <row r="260" spans="2:23" ht="14.25">
      <c r="B260" s="3"/>
      <c r="C260" s="3"/>
      <c r="D260" s="3"/>
      <c r="E260" s="3"/>
      <c r="F260" s="3"/>
      <c r="G260" s="3"/>
      <c r="H260" s="3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3"/>
      <c r="T260" s="3"/>
      <c r="U260" s="3"/>
      <c r="V260" s="3"/>
      <c r="W260" s="3"/>
    </row>
    <row r="261" spans="2:23" ht="14.25">
      <c r="B261" s="3"/>
      <c r="C261" s="3"/>
      <c r="D261" s="3"/>
      <c r="E261" s="3"/>
      <c r="F261" s="3"/>
      <c r="G261" s="3"/>
      <c r="H261" s="3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3"/>
      <c r="T261" s="3"/>
      <c r="U261" s="3"/>
      <c r="V261" s="3"/>
      <c r="W261" s="3"/>
    </row>
    <row r="262" spans="2:23" ht="14.25">
      <c r="B262" s="3"/>
      <c r="C262" s="3"/>
      <c r="D262" s="3"/>
      <c r="E262" s="3"/>
      <c r="F262" s="3"/>
      <c r="G262" s="3"/>
      <c r="H262" s="3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3"/>
      <c r="T262" s="3"/>
      <c r="U262" s="3"/>
      <c r="V262" s="3"/>
      <c r="W262" s="3"/>
    </row>
    <row r="263" spans="2:23" ht="14.25">
      <c r="B263" s="3"/>
      <c r="C263" s="3"/>
      <c r="D263" s="3"/>
      <c r="E263" s="3"/>
      <c r="F263" s="3"/>
      <c r="G263" s="3"/>
      <c r="H263" s="3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3"/>
      <c r="T263" s="3"/>
      <c r="U263" s="3"/>
      <c r="V263" s="3"/>
      <c r="W263" s="3"/>
    </row>
    <row r="264" spans="2:23" ht="14.25">
      <c r="B264" s="3"/>
      <c r="C264" s="3"/>
      <c r="D264" s="3"/>
      <c r="E264" s="3"/>
      <c r="F264" s="3"/>
      <c r="G264" s="3"/>
      <c r="H264" s="3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3"/>
      <c r="T264" s="3"/>
      <c r="U264" s="3"/>
      <c r="V264" s="3"/>
      <c r="W264" s="3"/>
    </row>
    <row r="265" spans="2:23" ht="14.25">
      <c r="B265" s="3"/>
      <c r="C265" s="3"/>
      <c r="D265" s="3"/>
      <c r="E265" s="3"/>
      <c r="F265" s="3"/>
      <c r="G265" s="3"/>
      <c r="H265" s="3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3"/>
      <c r="T265" s="3"/>
      <c r="U265" s="3"/>
      <c r="V265" s="3"/>
      <c r="W265" s="3"/>
    </row>
    <row r="266" spans="2:23" ht="14.25">
      <c r="B266" s="3"/>
      <c r="C266" s="3"/>
      <c r="D266" s="3"/>
      <c r="E266" s="3"/>
      <c r="F266" s="3"/>
      <c r="G266" s="3"/>
      <c r="H266" s="3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3"/>
      <c r="T266" s="3"/>
      <c r="U266" s="3"/>
      <c r="V266" s="3"/>
      <c r="W266" s="3"/>
    </row>
    <row r="267" spans="2:23" ht="14.25">
      <c r="B267" s="3"/>
      <c r="C267" s="3"/>
      <c r="D267" s="3"/>
      <c r="E267" s="3"/>
      <c r="F267" s="3"/>
      <c r="G267" s="3"/>
      <c r="H267" s="3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3"/>
      <c r="T267" s="3"/>
      <c r="U267" s="3"/>
      <c r="V267" s="3"/>
      <c r="W267" s="3"/>
    </row>
    <row r="268" spans="2:23" ht="14.25">
      <c r="B268" s="3"/>
      <c r="C268" s="3"/>
      <c r="D268" s="3"/>
      <c r="E268" s="3"/>
      <c r="F268" s="3"/>
      <c r="G268" s="3"/>
      <c r="H268" s="3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3"/>
      <c r="T268" s="3"/>
      <c r="U268" s="3"/>
      <c r="V268" s="3"/>
      <c r="W268" s="3"/>
    </row>
    <row r="269" spans="2:23" ht="14.25">
      <c r="B269" s="3"/>
      <c r="C269" s="3"/>
      <c r="D269" s="3"/>
      <c r="E269" s="3"/>
      <c r="F269" s="3"/>
      <c r="G269" s="3"/>
      <c r="H269" s="3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3"/>
      <c r="T269" s="3"/>
      <c r="U269" s="3"/>
      <c r="V269" s="3"/>
      <c r="W269" s="3"/>
    </row>
    <row r="270" spans="2:23" ht="14.25">
      <c r="B270" s="3"/>
      <c r="C270" s="3"/>
      <c r="D270" s="3"/>
      <c r="E270" s="3"/>
      <c r="F270" s="3"/>
      <c r="G270" s="3"/>
      <c r="H270" s="3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3"/>
      <c r="T270" s="3"/>
      <c r="U270" s="3"/>
      <c r="V270" s="3"/>
      <c r="W270" s="3"/>
    </row>
    <row r="271" spans="2:23" ht="14.25">
      <c r="B271" s="3"/>
      <c r="C271" s="3"/>
      <c r="D271" s="3"/>
      <c r="E271" s="3"/>
      <c r="F271" s="3"/>
      <c r="G271" s="3"/>
      <c r="H271" s="3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3"/>
      <c r="T271" s="3"/>
      <c r="U271" s="3"/>
      <c r="V271" s="3"/>
      <c r="W271" s="3"/>
    </row>
    <row r="272" spans="2:23" ht="14.25">
      <c r="B272" s="3"/>
      <c r="C272" s="3"/>
      <c r="D272" s="3"/>
      <c r="E272" s="3"/>
      <c r="F272" s="3"/>
      <c r="G272" s="3"/>
      <c r="H272" s="3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3"/>
      <c r="T272" s="3"/>
      <c r="U272" s="3"/>
      <c r="V272" s="3"/>
      <c r="W272" s="3"/>
    </row>
    <row r="273" spans="2:23" ht="14.25">
      <c r="B273" s="3"/>
      <c r="C273" s="3"/>
      <c r="D273" s="3"/>
      <c r="E273" s="3"/>
      <c r="F273" s="3"/>
      <c r="G273" s="3"/>
      <c r="H273" s="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3"/>
      <c r="T273" s="3"/>
      <c r="U273" s="3"/>
      <c r="V273" s="3"/>
      <c r="W273" s="3"/>
    </row>
    <row r="274" spans="2:23" ht="14.25">
      <c r="B274" s="3"/>
      <c r="C274" s="3"/>
      <c r="D274" s="3"/>
      <c r="E274" s="3"/>
      <c r="F274" s="3"/>
      <c r="G274" s="3"/>
      <c r="H274" s="3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3"/>
      <c r="T274" s="3"/>
      <c r="U274" s="3"/>
      <c r="V274" s="3"/>
      <c r="W274" s="3"/>
    </row>
    <row r="275" spans="2:23" ht="14.25">
      <c r="B275" s="3"/>
      <c r="C275" s="3"/>
      <c r="D275" s="3"/>
      <c r="E275" s="3"/>
      <c r="F275" s="3"/>
      <c r="G275" s="3"/>
      <c r="H275" s="3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3"/>
      <c r="T275" s="3"/>
      <c r="U275" s="3"/>
      <c r="V275" s="3"/>
      <c r="W275" s="3"/>
    </row>
    <row r="276" spans="2:23" ht="14.25">
      <c r="B276" s="3"/>
      <c r="C276" s="3"/>
      <c r="D276" s="3"/>
      <c r="E276" s="3"/>
      <c r="F276" s="3"/>
      <c r="G276" s="3"/>
      <c r="H276" s="3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3"/>
      <c r="T276" s="3"/>
      <c r="U276" s="3"/>
      <c r="V276" s="3"/>
      <c r="W276" s="3"/>
    </row>
    <row r="277" spans="2:23" ht="14.25">
      <c r="B277" s="3"/>
      <c r="C277" s="3"/>
      <c r="D277" s="3"/>
      <c r="E277" s="3"/>
      <c r="F277" s="3"/>
      <c r="G277" s="3"/>
      <c r="H277" s="3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3"/>
      <c r="T277" s="3"/>
      <c r="U277" s="3"/>
      <c r="V277" s="3"/>
      <c r="W277" s="3"/>
    </row>
    <row r="278" spans="2:23" ht="14.25">
      <c r="B278" s="3"/>
      <c r="C278" s="3"/>
      <c r="D278" s="3"/>
      <c r="E278" s="3"/>
      <c r="F278" s="3"/>
      <c r="G278" s="3"/>
      <c r="H278" s="3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3"/>
      <c r="T278" s="3"/>
      <c r="U278" s="3"/>
      <c r="V278" s="3"/>
      <c r="W278" s="3"/>
    </row>
    <row r="279" spans="2:23" ht="14.25">
      <c r="B279" s="3"/>
      <c r="C279" s="3"/>
      <c r="D279" s="3"/>
      <c r="E279" s="3"/>
      <c r="F279" s="3"/>
      <c r="G279" s="3"/>
      <c r="H279" s="3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3"/>
      <c r="T279" s="3"/>
      <c r="U279" s="3"/>
      <c r="V279" s="3"/>
      <c r="W279" s="3"/>
    </row>
    <row r="280" spans="2:23" ht="14.25">
      <c r="B280" s="3"/>
      <c r="C280" s="3"/>
      <c r="D280" s="3"/>
      <c r="E280" s="3"/>
      <c r="F280" s="3"/>
      <c r="G280" s="3"/>
      <c r="H280" s="3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3"/>
      <c r="T280" s="3"/>
      <c r="U280" s="3"/>
      <c r="V280" s="3"/>
      <c r="W280" s="3"/>
    </row>
    <row r="281" spans="2:23" ht="14.25">
      <c r="B281" s="3"/>
      <c r="C281" s="3"/>
      <c r="D281" s="3"/>
      <c r="E281" s="3"/>
      <c r="F281" s="3"/>
      <c r="G281" s="3"/>
      <c r="H281" s="3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3"/>
      <c r="T281" s="3"/>
      <c r="U281" s="3"/>
      <c r="V281" s="3"/>
      <c r="W281" s="3"/>
    </row>
    <row r="282" spans="2:23" ht="14.25">
      <c r="B282" s="3"/>
      <c r="C282" s="3"/>
      <c r="D282" s="3"/>
      <c r="E282" s="3"/>
      <c r="F282" s="3"/>
      <c r="G282" s="3"/>
      <c r="H282" s="3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3"/>
      <c r="T282" s="3"/>
      <c r="U282" s="3"/>
      <c r="V282" s="3"/>
      <c r="W282" s="3"/>
    </row>
    <row r="283" spans="2:23" ht="14.25">
      <c r="B283" s="3"/>
      <c r="C283" s="3"/>
      <c r="D283" s="3"/>
      <c r="E283" s="3"/>
      <c r="F283" s="3"/>
      <c r="G283" s="3"/>
      <c r="H283" s="3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3"/>
      <c r="T283" s="3"/>
      <c r="U283" s="3"/>
      <c r="V283" s="3"/>
      <c r="W283" s="3"/>
    </row>
    <row r="284" spans="2:23" ht="14.25">
      <c r="B284" s="3"/>
      <c r="C284" s="3"/>
      <c r="D284" s="3"/>
      <c r="E284" s="3"/>
      <c r="F284" s="3"/>
      <c r="G284" s="3"/>
      <c r="H284" s="3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3"/>
      <c r="T284" s="3"/>
      <c r="U284" s="3"/>
      <c r="V284" s="3"/>
      <c r="W284" s="3"/>
    </row>
    <row r="285" spans="2:23" ht="14.25">
      <c r="B285" s="3"/>
      <c r="C285" s="3"/>
      <c r="D285" s="3"/>
      <c r="E285" s="3"/>
      <c r="F285" s="3"/>
      <c r="G285" s="3"/>
      <c r="H285" s="3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3"/>
      <c r="T285" s="3"/>
      <c r="U285" s="3"/>
      <c r="V285" s="3"/>
      <c r="W285" s="3"/>
    </row>
    <row r="286" spans="2:23" ht="14.25">
      <c r="B286" s="3"/>
      <c r="C286" s="3"/>
      <c r="D286" s="3"/>
      <c r="E286" s="3"/>
      <c r="F286" s="3"/>
      <c r="G286" s="3"/>
      <c r="H286" s="3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3"/>
      <c r="T286" s="3"/>
      <c r="U286" s="3"/>
      <c r="V286" s="3"/>
      <c r="W286" s="3"/>
    </row>
    <row r="287" spans="2:23" ht="14.25">
      <c r="B287" s="3"/>
      <c r="C287" s="3"/>
      <c r="D287" s="3"/>
      <c r="E287" s="3"/>
      <c r="F287" s="3"/>
      <c r="G287" s="3"/>
      <c r="H287" s="3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3"/>
      <c r="T287" s="3"/>
      <c r="U287" s="3"/>
      <c r="V287" s="3"/>
      <c r="W287" s="3"/>
    </row>
    <row r="288" spans="2:23" ht="14.25">
      <c r="B288" s="3"/>
      <c r="C288" s="3"/>
      <c r="D288" s="3"/>
      <c r="E288" s="3"/>
      <c r="F288" s="3"/>
      <c r="G288" s="3"/>
      <c r="H288" s="3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3"/>
      <c r="T288" s="3"/>
      <c r="U288" s="3"/>
      <c r="V288" s="3"/>
      <c r="W288" s="3"/>
    </row>
    <row r="289" spans="2:23" ht="14.25">
      <c r="B289" s="3"/>
      <c r="C289" s="3"/>
      <c r="D289" s="3"/>
      <c r="E289" s="3"/>
      <c r="F289" s="3"/>
      <c r="G289" s="3"/>
      <c r="H289" s="3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3"/>
      <c r="T289" s="3"/>
      <c r="U289" s="3"/>
      <c r="V289" s="3"/>
      <c r="W289" s="3"/>
    </row>
    <row r="290" spans="2:23" ht="14.25">
      <c r="B290" s="3"/>
      <c r="C290" s="3"/>
      <c r="D290" s="3"/>
      <c r="E290" s="3"/>
      <c r="F290" s="3"/>
      <c r="G290" s="3"/>
      <c r="H290" s="3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3"/>
      <c r="T290" s="3"/>
      <c r="U290" s="3"/>
      <c r="V290" s="3"/>
      <c r="W290" s="3"/>
    </row>
    <row r="291" spans="2:23" ht="14.25">
      <c r="B291" s="3"/>
      <c r="C291" s="3"/>
      <c r="D291" s="3"/>
      <c r="E291" s="3"/>
      <c r="F291" s="3"/>
      <c r="G291" s="3"/>
      <c r="H291" s="3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3"/>
      <c r="T291" s="3"/>
      <c r="U291" s="3"/>
      <c r="V291" s="3"/>
      <c r="W291" s="3"/>
    </row>
    <row r="292" spans="2:23" ht="14.25">
      <c r="B292" s="3"/>
      <c r="C292" s="3"/>
      <c r="D292" s="3"/>
      <c r="E292" s="3"/>
      <c r="F292" s="3"/>
      <c r="G292" s="3"/>
      <c r="H292" s="3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3"/>
      <c r="T292" s="3"/>
      <c r="U292" s="3"/>
      <c r="V292" s="3"/>
      <c r="W292" s="3"/>
    </row>
    <row r="293" spans="2:23" ht="14.25">
      <c r="B293" s="3"/>
      <c r="C293" s="3"/>
      <c r="D293" s="3"/>
      <c r="E293" s="3"/>
      <c r="F293" s="3"/>
      <c r="G293" s="3"/>
      <c r="H293" s="3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3"/>
      <c r="T293" s="3"/>
      <c r="U293" s="3"/>
      <c r="V293" s="3"/>
      <c r="W293" s="3"/>
    </row>
    <row r="294" spans="2:23" ht="14.25">
      <c r="B294" s="3"/>
      <c r="C294" s="3"/>
      <c r="D294" s="3"/>
      <c r="E294" s="3"/>
      <c r="F294" s="3"/>
      <c r="G294" s="3"/>
      <c r="H294" s="3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3"/>
      <c r="T294" s="3"/>
      <c r="U294" s="3"/>
      <c r="V294" s="3"/>
      <c r="W294" s="3"/>
    </row>
    <row r="295" spans="2:23" ht="14.25">
      <c r="B295" s="3"/>
      <c r="C295" s="3"/>
      <c r="D295" s="3"/>
      <c r="E295" s="3"/>
      <c r="F295" s="3"/>
      <c r="G295" s="3"/>
      <c r="H295" s="3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3"/>
      <c r="T295" s="3"/>
      <c r="U295" s="3"/>
      <c r="V295" s="3"/>
      <c r="W295" s="3"/>
    </row>
    <row r="296" spans="2:23" ht="14.25">
      <c r="B296" s="3"/>
      <c r="C296" s="3"/>
      <c r="D296" s="3"/>
      <c r="E296" s="3"/>
      <c r="F296" s="3"/>
      <c r="G296" s="3"/>
      <c r="H296" s="3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3"/>
      <c r="T296" s="3"/>
      <c r="U296" s="3"/>
      <c r="V296" s="3"/>
      <c r="W296" s="3"/>
    </row>
    <row r="297" spans="2:23" ht="14.25">
      <c r="B297" s="3"/>
      <c r="C297" s="3"/>
      <c r="D297" s="3"/>
      <c r="E297" s="3"/>
      <c r="F297" s="3"/>
      <c r="G297" s="3"/>
      <c r="H297" s="3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3"/>
      <c r="T297" s="3"/>
      <c r="U297" s="3"/>
      <c r="V297" s="3"/>
      <c r="W297" s="3"/>
    </row>
    <row r="298" spans="2:23" ht="14.25">
      <c r="B298" s="3"/>
      <c r="C298" s="3"/>
      <c r="D298" s="3"/>
      <c r="E298" s="3"/>
      <c r="F298" s="3"/>
      <c r="G298" s="3"/>
      <c r="H298" s="3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3"/>
      <c r="T298" s="3"/>
      <c r="U298" s="3"/>
      <c r="V298" s="3"/>
      <c r="W298" s="3"/>
    </row>
    <row r="299" spans="2:23" ht="14.25">
      <c r="B299" s="3"/>
      <c r="C299" s="3"/>
      <c r="D299" s="3"/>
      <c r="E299" s="3"/>
      <c r="F299" s="3"/>
      <c r="G299" s="3"/>
      <c r="H299" s="3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3"/>
      <c r="T299" s="3"/>
      <c r="U299" s="3"/>
      <c r="V299" s="3"/>
      <c r="W299" s="3"/>
    </row>
    <row r="300" spans="2:23" ht="14.25">
      <c r="B300" s="3"/>
      <c r="C300" s="3"/>
      <c r="D300" s="3"/>
      <c r="E300" s="3"/>
      <c r="F300" s="3"/>
      <c r="G300" s="3"/>
      <c r="H300" s="3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3"/>
      <c r="T300" s="3"/>
      <c r="U300" s="3"/>
      <c r="V300" s="3"/>
      <c r="W300" s="3"/>
    </row>
    <row r="301" spans="2:23" ht="14.25">
      <c r="B301" s="3"/>
      <c r="C301" s="3"/>
      <c r="D301" s="3"/>
      <c r="E301" s="3"/>
      <c r="F301" s="3"/>
      <c r="G301" s="3"/>
      <c r="H301" s="3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3"/>
      <c r="T301" s="3"/>
      <c r="U301" s="3"/>
      <c r="V301" s="3"/>
      <c r="W301" s="3"/>
    </row>
    <row r="302" spans="2:23" ht="14.25">
      <c r="B302" s="3"/>
      <c r="C302" s="3"/>
      <c r="D302" s="3"/>
      <c r="E302" s="3"/>
      <c r="F302" s="3"/>
      <c r="G302" s="3"/>
      <c r="H302" s="3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3"/>
      <c r="T302" s="3"/>
      <c r="U302" s="3"/>
      <c r="V302" s="3"/>
      <c r="W302" s="3"/>
    </row>
    <row r="303" spans="2:23" ht="14.25">
      <c r="B303" s="3"/>
      <c r="C303" s="3"/>
      <c r="D303" s="3"/>
      <c r="E303" s="3"/>
      <c r="F303" s="3"/>
      <c r="G303" s="3"/>
      <c r="H303" s="3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3"/>
      <c r="T303" s="3"/>
      <c r="U303" s="3"/>
      <c r="V303" s="3"/>
      <c r="W303" s="3"/>
    </row>
    <row r="304" spans="2:23" ht="14.25">
      <c r="B304" s="3"/>
      <c r="C304" s="3"/>
      <c r="D304" s="3"/>
      <c r="E304" s="3"/>
      <c r="F304" s="3"/>
      <c r="G304" s="3"/>
      <c r="H304" s="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3"/>
      <c r="T304" s="3"/>
      <c r="U304" s="3"/>
      <c r="V304" s="3"/>
      <c r="W304" s="3"/>
    </row>
    <row r="305" spans="2:23" ht="14.25">
      <c r="B305" s="3"/>
      <c r="C305" s="3"/>
      <c r="D305" s="3"/>
      <c r="E305" s="3"/>
      <c r="F305" s="3"/>
      <c r="G305" s="3"/>
      <c r="H305" s="3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3"/>
      <c r="T305" s="3"/>
      <c r="U305" s="3"/>
      <c r="V305" s="3"/>
      <c r="W305" s="3"/>
    </row>
    <row r="306" spans="2:23" ht="14.25">
      <c r="B306" s="3"/>
      <c r="C306" s="3"/>
      <c r="D306" s="3"/>
      <c r="E306" s="3"/>
      <c r="F306" s="3"/>
      <c r="G306" s="3"/>
      <c r="H306" s="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3"/>
      <c r="T306" s="3"/>
      <c r="U306" s="3"/>
      <c r="V306" s="3"/>
      <c r="W306" s="3"/>
    </row>
    <row r="307" spans="2:23" ht="14.25">
      <c r="B307" s="3"/>
      <c r="C307" s="3"/>
      <c r="D307" s="3"/>
      <c r="E307" s="3"/>
      <c r="F307" s="3"/>
      <c r="G307" s="3"/>
      <c r="H307" s="3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3"/>
      <c r="T307" s="3"/>
      <c r="U307" s="3"/>
      <c r="V307" s="3"/>
      <c r="W307" s="3"/>
    </row>
    <row r="308" spans="2:23" ht="14.25">
      <c r="B308" s="3"/>
      <c r="C308" s="3"/>
      <c r="D308" s="3"/>
      <c r="E308" s="3"/>
      <c r="F308" s="3"/>
      <c r="G308" s="3"/>
      <c r="H308" s="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3"/>
      <c r="T308" s="3"/>
      <c r="U308" s="3"/>
      <c r="V308" s="3"/>
      <c r="W308" s="3"/>
    </row>
    <row r="309" spans="2:23" ht="14.25">
      <c r="B309" s="3"/>
      <c r="C309" s="3"/>
      <c r="D309" s="3"/>
      <c r="E309" s="3"/>
      <c r="F309" s="3"/>
      <c r="G309" s="3"/>
      <c r="H309" s="3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3"/>
      <c r="T309" s="3"/>
      <c r="U309" s="3"/>
      <c r="V309" s="3"/>
      <c r="W309" s="3"/>
    </row>
    <row r="310" spans="2:23" ht="14.25">
      <c r="B310" s="3"/>
      <c r="C310" s="3"/>
      <c r="D310" s="3"/>
      <c r="E310" s="3"/>
      <c r="F310" s="3"/>
      <c r="G310" s="3"/>
      <c r="H310" s="3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3"/>
      <c r="T310" s="3"/>
      <c r="U310" s="3"/>
      <c r="V310" s="3"/>
      <c r="W310" s="3"/>
    </row>
    <row r="311" spans="2:23" ht="14.25">
      <c r="B311" s="3"/>
      <c r="C311" s="3"/>
      <c r="D311" s="3"/>
      <c r="E311" s="3"/>
      <c r="F311" s="3"/>
      <c r="G311" s="3"/>
      <c r="H311" s="3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3"/>
      <c r="T311" s="3"/>
      <c r="U311" s="3"/>
      <c r="V311" s="3"/>
      <c r="W311" s="3"/>
    </row>
    <row r="312" spans="2:23" ht="14.25">
      <c r="B312" s="3"/>
      <c r="C312" s="3"/>
      <c r="D312" s="3"/>
      <c r="E312" s="3"/>
      <c r="F312" s="3"/>
      <c r="G312" s="3"/>
      <c r="H312" s="3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3"/>
      <c r="T312" s="3"/>
      <c r="U312" s="3"/>
      <c r="V312" s="3"/>
      <c r="W312" s="3"/>
    </row>
    <row r="313" spans="2:23" ht="14.25">
      <c r="B313" s="3"/>
      <c r="C313" s="3"/>
      <c r="D313" s="3"/>
      <c r="E313" s="3"/>
      <c r="F313" s="3"/>
      <c r="G313" s="3"/>
      <c r="H313" s="3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3"/>
      <c r="T313" s="3"/>
      <c r="U313" s="3"/>
      <c r="V313" s="3"/>
      <c r="W313" s="3"/>
    </row>
    <row r="314" spans="2:23" ht="14.25">
      <c r="B314" s="3"/>
      <c r="C314" s="3"/>
      <c r="D314" s="3"/>
      <c r="E314" s="3"/>
      <c r="F314" s="3"/>
      <c r="G314" s="3"/>
      <c r="H314" s="3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3"/>
      <c r="T314" s="3"/>
      <c r="U314" s="3"/>
      <c r="V314" s="3"/>
      <c r="W314" s="3"/>
    </row>
    <row r="315" spans="2:23" ht="14.25">
      <c r="B315" s="3"/>
      <c r="C315" s="3"/>
      <c r="D315" s="3"/>
      <c r="E315" s="3"/>
      <c r="F315" s="3"/>
      <c r="G315" s="3"/>
      <c r="H315" s="3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3"/>
      <c r="T315" s="3"/>
      <c r="U315" s="3"/>
      <c r="V315" s="3"/>
      <c r="W315" s="3"/>
    </row>
    <row r="316" spans="2:23" ht="14.25">
      <c r="B316" s="3"/>
      <c r="C316" s="3"/>
      <c r="D316" s="3"/>
      <c r="E316" s="3"/>
      <c r="F316" s="3"/>
      <c r="G316" s="3"/>
      <c r="H316" s="3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3"/>
      <c r="T316" s="3"/>
      <c r="U316" s="3"/>
      <c r="V316" s="3"/>
      <c r="W316" s="3"/>
    </row>
    <row r="317" spans="2:23" ht="14.25">
      <c r="B317" s="3"/>
      <c r="C317" s="3"/>
      <c r="D317" s="3"/>
      <c r="E317" s="3"/>
      <c r="F317" s="3"/>
      <c r="G317" s="3"/>
      <c r="H317" s="3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3"/>
      <c r="T317" s="3"/>
      <c r="U317" s="3"/>
      <c r="V317" s="3"/>
      <c r="W317" s="3"/>
    </row>
    <row r="318" spans="2:23" ht="14.25">
      <c r="B318" s="3"/>
      <c r="C318" s="3"/>
      <c r="D318" s="3"/>
      <c r="E318" s="3"/>
      <c r="F318" s="3"/>
      <c r="G318" s="3"/>
      <c r="H318" s="3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3"/>
      <c r="T318" s="3"/>
      <c r="U318" s="3"/>
      <c r="V318" s="3"/>
      <c r="W318" s="3"/>
    </row>
    <row r="319" spans="2:23" ht="14.25">
      <c r="B319" s="3"/>
      <c r="C319" s="3"/>
      <c r="D319" s="3"/>
      <c r="E319" s="3"/>
      <c r="F319" s="3"/>
      <c r="G319" s="3"/>
      <c r="H319" s="3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3"/>
      <c r="T319" s="3"/>
      <c r="U319" s="3"/>
      <c r="V319" s="3"/>
      <c r="W319" s="3"/>
    </row>
    <row r="320" spans="2:23" ht="14.25">
      <c r="B320" s="3"/>
      <c r="C320" s="3"/>
      <c r="D320" s="3"/>
      <c r="E320" s="3"/>
      <c r="F320" s="3"/>
      <c r="G320" s="3"/>
      <c r="H320" s="3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3"/>
      <c r="T320" s="3"/>
      <c r="U320" s="3"/>
      <c r="V320" s="3"/>
      <c r="W320" s="3"/>
    </row>
    <row r="321" spans="2:23" ht="14.25">
      <c r="B321" s="3"/>
      <c r="C321" s="3"/>
      <c r="D321" s="3"/>
      <c r="E321" s="3"/>
      <c r="F321" s="3"/>
      <c r="G321" s="3"/>
      <c r="H321" s="3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3"/>
      <c r="T321" s="3"/>
      <c r="U321" s="3"/>
      <c r="V321" s="3"/>
      <c r="W321" s="3"/>
    </row>
    <row r="322" spans="2:23" ht="14.25">
      <c r="B322" s="3"/>
      <c r="C322" s="3"/>
      <c r="D322" s="3"/>
      <c r="E322" s="3"/>
      <c r="F322" s="3"/>
      <c r="G322" s="3"/>
      <c r="H322" s="3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3"/>
      <c r="T322" s="3"/>
      <c r="U322" s="3"/>
      <c r="V322" s="3"/>
      <c r="W322" s="3"/>
    </row>
    <row r="323" spans="2:23" ht="14.25">
      <c r="B323" s="3"/>
      <c r="C323" s="3"/>
      <c r="D323" s="3"/>
      <c r="E323" s="3"/>
      <c r="F323" s="3"/>
      <c r="G323" s="3"/>
      <c r="H323" s="3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3"/>
      <c r="T323" s="3"/>
      <c r="U323" s="3"/>
      <c r="V323" s="3"/>
      <c r="W323" s="3"/>
    </row>
    <row r="324" spans="2:23" ht="14.25">
      <c r="B324" s="3"/>
      <c r="C324" s="3"/>
      <c r="D324" s="3"/>
      <c r="E324" s="3"/>
      <c r="F324" s="3"/>
      <c r="G324" s="3"/>
      <c r="H324" s="3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3"/>
      <c r="T324" s="3"/>
      <c r="U324" s="3"/>
      <c r="V324" s="3"/>
      <c r="W324" s="3"/>
    </row>
    <row r="325" spans="2:23" ht="14.25">
      <c r="B325" s="3"/>
      <c r="C325" s="3"/>
      <c r="D325" s="3"/>
      <c r="E325" s="3"/>
      <c r="F325" s="3"/>
      <c r="G325" s="3"/>
      <c r="H325" s="3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3"/>
      <c r="T325" s="3"/>
      <c r="U325" s="3"/>
      <c r="V325" s="3"/>
      <c r="W325" s="3"/>
    </row>
    <row r="326" spans="2:23" ht="14.25">
      <c r="B326" s="3"/>
      <c r="C326" s="3"/>
      <c r="D326" s="3"/>
      <c r="E326" s="3"/>
      <c r="F326" s="3"/>
      <c r="G326" s="3"/>
      <c r="H326" s="3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3"/>
      <c r="T326" s="3"/>
      <c r="U326" s="3"/>
      <c r="V326" s="3"/>
      <c r="W326" s="3"/>
    </row>
    <row r="327" spans="2:23" ht="14.25">
      <c r="B327" s="3"/>
      <c r="C327" s="3"/>
      <c r="D327" s="3"/>
      <c r="E327" s="3"/>
      <c r="F327" s="3"/>
      <c r="G327" s="3"/>
      <c r="H327" s="3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3"/>
      <c r="T327" s="3"/>
      <c r="U327" s="3"/>
      <c r="V327" s="3"/>
      <c r="W327" s="3"/>
    </row>
    <row r="328" spans="2:23" ht="14.25">
      <c r="B328" s="3"/>
      <c r="C328" s="3"/>
      <c r="D328" s="3"/>
      <c r="E328" s="3"/>
      <c r="F328" s="3"/>
      <c r="G328" s="3"/>
      <c r="H328" s="3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3"/>
      <c r="T328" s="3"/>
      <c r="U328" s="3"/>
      <c r="V328" s="3"/>
      <c r="W328" s="3"/>
    </row>
    <row r="329" spans="2:23" ht="14.25">
      <c r="B329" s="3"/>
      <c r="C329" s="3"/>
      <c r="D329" s="3"/>
      <c r="E329" s="3"/>
      <c r="F329" s="3"/>
      <c r="G329" s="3"/>
      <c r="H329" s="3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3"/>
      <c r="T329" s="3"/>
      <c r="U329" s="3"/>
      <c r="V329" s="3"/>
      <c r="W329" s="3"/>
    </row>
    <row r="330" spans="2:23" ht="14.25">
      <c r="B330" s="3"/>
      <c r="C330" s="3"/>
      <c r="D330" s="3"/>
      <c r="E330" s="3"/>
      <c r="F330" s="3"/>
      <c r="G330" s="3"/>
      <c r="H330" s="3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3"/>
      <c r="T330" s="3"/>
      <c r="U330" s="3"/>
      <c r="V330" s="3"/>
      <c r="W330" s="3"/>
    </row>
    <row r="331" spans="2:23" ht="14.25">
      <c r="B331" s="3"/>
      <c r="C331" s="3"/>
      <c r="D331" s="3"/>
      <c r="E331" s="3"/>
      <c r="F331" s="3"/>
      <c r="G331" s="3"/>
      <c r="H331" s="3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3"/>
      <c r="T331" s="3"/>
      <c r="U331" s="3"/>
      <c r="V331" s="3"/>
      <c r="W331" s="3"/>
    </row>
    <row r="332" spans="2:23" ht="14.25">
      <c r="B332" s="3"/>
      <c r="C332" s="3"/>
      <c r="D332" s="3"/>
      <c r="E332" s="3"/>
      <c r="F332" s="3"/>
      <c r="G332" s="3"/>
      <c r="H332" s="3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3"/>
      <c r="T332" s="3"/>
      <c r="U332" s="3"/>
      <c r="V332" s="3"/>
      <c r="W332" s="3"/>
    </row>
    <row r="333" spans="2:23" ht="14.25">
      <c r="B333" s="3"/>
      <c r="C333" s="3"/>
      <c r="D333" s="3"/>
      <c r="E333" s="3"/>
      <c r="F333" s="3"/>
      <c r="G333" s="3"/>
      <c r="H333" s="3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3"/>
      <c r="T333" s="3"/>
      <c r="U333" s="3"/>
      <c r="V333" s="3"/>
      <c r="W333" s="3"/>
    </row>
    <row r="334" spans="2:23" ht="14.25">
      <c r="B334" s="3"/>
      <c r="C334" s="3"/>
      <c r="D334" s="3"/>
      <c r="E334" s="3"/>
      <c r="F334" s="3"/>
      <c r="G334" s="3"/>
      <c r="H334" s="3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3"/>
      <c r="T334" s="3"/>
      <c r="U334" s="3"/>
      <c r="V334" s="3"/>
      <c r="W334" s="3"/>
    </row>
    <row r="335" spans="2:23" ht="14.25">
      <c r="B335" s="3"/>
      <c r="C335" s="3"/>
      <c r="D335" s="3"/>
      <c r="E335" s="3"/>
      <c r="F335" s="3"/>
      <c r="G335" s="3"/>
      <c r="H335" s="3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3"/>
      <c r="T335" s="3"/>
      <c r="U335" s="3"/>
      <c r="V335" s="3"/>
      <c r="W335" s="3"/>
    </row>
    <row r="336" spans="2:23" ht="14.25">
      <c r="B336" s="3"/>
      <c r="C336" s="3"/>
      <c r="D336" s="3"/>
      <c r="E336" s="3"/>
      <c r="F336" s="3"/>
      <c r="G336" s="3"/>
      <c r="H336" s="3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3"/>
      <c r="T336" s="3"/>
      <c r="U336" s="3"/>
      <c r="V336" s="3"/>
      <c r="W336" s="3"/>
    </row>
    <row r="337" spans="2:23" ht="14.25">
      <c r="B337" s="3"/>
      <c r="C337" s="3"/>
      <c r="D337" s="3"/>
      <c r="E337" s="3"/>
      <c r="F337" s="3"/>
      <c r="G337" s="3"/>
      <c r="H337" s="3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3"/>
      <c r="T337" s="3"/>
      <c r="U337" s="3"/>
      <c r="V337" s="3"/>
      <c r="W337" s="3"/>
    </row>
    <row r="338" spans="2:23" ht="14.25">
      <c r="B338" s="3"/>
      <c r="C338" s="3"/>
      <c r="D338" s="3"/>
      <c r="E338" s="3"/>
      <c r="F338" s="3"/>
      <c r="G338" s="3"/>
      <c r="H338" s="3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3"/>
      <c r="T338" s="3"/>
      <c r="U338" s="3"/>
      <c r="V338" s="3"/>
      <c r="W338" s="3"/>
    </row>
    <row r="339" spans="2:23" ht="14.25">
      <c r="B339" s="3"/>
      <c r="C339" s="3"/>
      <c r="D339" s="3"/>
      <c r="E339" s="3"/>
      <c r="F339" s="3"/>
      <c r="G339" s="3"/>
      <c r="H339" s="3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3"/>
      <c r="T339" s="3"/>
      <c r="U339" s="3"/>
      <c r="V339" s="3"/>
      <c r="W339" s="3"/>
    </row>
    <row r="340" spans="2:23" ht="14.25">
      <c r="B340" s="3"/>
      <c r="C340" s="3"/>
      <c r="D340" s="3"/>
      <c r="E340" s="3"/>
      <c r="F340" s="3"/>
      <c r="G340" s="3"/>
      <c r="H340" s="3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3"/>
      <c r="T340" s="3"/>
      <c r="U340" s="3"/>
      <c r="V340" s="3"/>
      <c r="W340" s="3"/>
    </row>
    <row r="341" spans="2:23" ht="14.25">
      <c r="B341" s="3"/>
      <c r="C341" s="3"/>
      <c r="D341" s="3"/>
      <c r="E341" s="3"/>
      <c r="F341" s="3"/>
      <c r="G341" s="3"/>
      <c r="H341" s="3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3"/>
      <c r="T341" s="3"/>
      <c r="U341" s="3"/>
      <c r="V341" s="3"/>
      <c r="W341" s="3"/>
    </row>
    <row r="342" spans="2:23" ht="14.25">
      <c r="B342" s="3"/>
      <c r="C342" s="3"/>
      <c r="D342" s="3"/>
      <c r="E342" s="3"/>
      <c r="F342" s="3"/>
      <c r="G342" s="3"/>
      <c r="H342" s="3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3"/>
      <c r="T342" s="3"/>
      <c r="U342" s="3"/>
      <c r="V342" s="3"/>
      <c r="W342" s="3"/>
    </row>
    <row r="343" spans="2:23" ht="14.25">
      <c r="B343" s="3"/>
      <c r="C343" s="3"/>
      <c r="D343" s="3"/>
      <c r="E343" s="3"/>
      <c r="F343" s="3"/>
      <c r="G343" s="3"/>
      <c r="H343" s="3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3"/>
      <c r="T343" s="3"/>
      <c r="U343" s="3"/>
      <c r="V343" s="3"/>
      <c r="W343" s="3"/>
    </row>
    <row r="344" spans="2:23" ht="14.25">
      <c r="B344" s="3"/>
      <c r="C344" s="3"/>
      <c r="D344" s="3"/>
      <c r="E344" s="3"/>
      <c r="F344" s="3"/>
      <c r="G344" s="3"/>
      <c r="H344" s="3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3"/>
      <c r="T344" s="3"/>
      <c r="U344" s="3"/>
      <c r="V344" s="3"/>
      <c r="W344" s="3"/>
    </row>
    <row r="345" spans="2:23" ht="14.25">
      <c r="B345" s="3"/>
      <c r="C345" s="3"/>
      <c r="D345" s="3"/>
      <c r="E345" s="3"/>
      <c r="F345" s="3"/>
      <c r="G345" s="3"/>
      <c r="H345" s="3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3"/>
      <c r="T345" s="3"/>
      <c r="U345" s="3"/>
      <c r="V345" s="3"/>
      <c r="W345" s="3"/>
    </row>
    <row r="346" spans="2:23" ht="14.25">
      <c r="B346" s="3"/>
      <c r="C346" s="3"/>
      <c r="D346" s="3"/>
      <c r="E346" s="3"/>
      <c r="F346" s="3"/>
      <c r="G346" s="3"/>
      <c r="H346" s="3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3"/>
      <c r="T346" s="3"/>
      <c r="U346" s="3"/>
      <c r="V346" s="3"/>
      <c r="W346" s="3"/>
    </row>
    <row r="347" spans="2:23" ht="14.25">
      <c r="B347" s="3"/>
      <c r="C347" s="3"/>
      <c r="D347" s="3"/>
      <c r="E347" s="3"/>
      <c r="F347" s="3"/>
      <c r="G347" s="3"/>
      <c r="H347" s="3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3"/>
      <c r="T347" s="3"/>
      <c r="U347" s="3"/>
      <c r="V347" s="3"/>
      <c r="W347" s="3"/>
    </row>
    <row r="348" spans="2:23" ht="14.25">
      <c r="B348" s="3"/>
      <c r="C348" s="3"/>
      <c r="D348" s="3"/>
      <c r="E348" s="3"/>
      <c r="F348" s="3"/>
      <c r="G348" s="3"/>
      <c r="H348" s="3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3"/>
      <c r="T348" s="3"/>
      <c r="U348" s="3"/>
      <c r="V348" s="3"/>
      <c r="W348" s="3"/>
    </row>
    <row r="349" spans="2:23" ht="14.25">
      <c r="B349" s="3"/>
      <c r="C349" s="3"/>
      <c r="D349" s="3"/>
      <c r="E349" s="3"/>
      <c r="F349" s="3"/>
      <c r="G349" s="3"/>
      <c r="H349" s="3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3"/>
      <c r="T349" s="3"/>
      <c r="U349" s="3"/>
      <c r="V349" s="3"/>
      <c r="W349" s="3"/>
    </row>
    <row r="350" spans="2:23" ht="14.25">
      <c r="B350" s="3"/>
      <c r="C350" s="3"/>
      <c r="D350" s="3"/>
      <c r="E350" s="3"/>
      <c r="F350" s="3"/>
      <c r="G350" s="3"/>
      <c r="H350" s="3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3"/>
      <c r="T350" s="3"/>
      <c r="U350" s="3"/>
      <c r="V350" s="3"/>
      <c r="W350" s="3"/>
    </row>
    <row r="351" spans="2:23" ht="14.25">
      <c r="B351" s="3"/>
      <c r="C351" s="3"/>
      <c r="D351" s="3"/>
      <c r="E351" s="3"/>
      <c r="F351" s="3"/>
      <c r="G351" s="3"/>
      <c r="H351" s="3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3"/>
      <c r="T351" s="3"/>
      <c r="U351" s="3"/>
      <c r="V351" s="3"/>
      <c r="W351" s="3"/>
    </row>
    <row r="352" spans="2:23" ht="14.25">
      <c r="B352" s="3"/>
      <c r="C352" s="3"/>
      <c r="D352" s="3"/>
      <c r="E352" s="3"/>
      <c r="F352" s="3"/>
      <c r="G352" s="3"/>
      <c r="H352" s="3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3"/>
      <c r="T352" s="3"/>
      <c r="U352" s="3"/>
      <c r="V352" s="3"/>
      <c r="W352" s="3"/>
    </row>
    <row r="353" spans="2:23" ht="14.25">
      <c r="B353" s="3"/>
      <c r="C353" s="3"/>
      <c r="D353" s="3"/>
      <c r="E353" s="3"/>
      <c r="F353" s="3"/>
      <c r="G353" s="3"/>
      <c r="H353" s="3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3"/>
      <c r="T353" s="3"/>
      <c r="U353" s="3"/>
      <c r="V353" s="3"/>
      <c r="W353" s="3"/>
    </row>
    <row r="354" spans="2:23" ht="14.25">
      <c r="B354" s="3"/>
      <c r="C354" s="3"/>
      <c r="D354" s="3"/>
      <c r="E354" s="3"/>
      <c r="F354" s="3"/>
      <c r="G354" s="3"/>
      <c r="H354" s="3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3"/>
      <c r="T354" s="3"/>
      <c r="U354" s="3"/>
      <c r="V354" s="3"/>
      <c r="W354" s="3"/>
    </row>
    <row r="355" spans="2:23" ht="14.25">
      <c r="B355" s="3"/>
      <c r="C355" s="3"/>
      <c r="D355" s="3"/>
      <c r="E355" s="3"/>
      <c r="F355" s="3"/>
      <c r="G355" s="3"/>
      <c r="H355" s="3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3"/>
      <c r="T355" s="3"/>
      <c r="U355" s="3"/>
      <c r="V355" s="3"/>
      <c r="W355" s="3"/>
    </row>
    <row r="356" spans="2:23" ht="14.25">
      <c r="B356" s="3"/>
      <c r="C356" s="3"/>
      <c r="D356" s="3"/>
      <c r="E356" s="3"/>
      <c r="F356" s="3"/>
      <c r="G356" s="3"/>
      <c r="H356" s="3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3"/>
      <c r="T356" s="3"/>
      <c r="U356" s="3"/>
      <c r="V356" s="3"/>
      <c r="W356" s="3"/>
    </row>
    <row r="357" spans="2:23" ht="14.25">
      <c r="B357" s="3"/>
      <c r="C357" s="3"/>
      <c r="D357" s="3"/>
      <c r="E357" s="3"/>
      <c r="F357" s="3"/>
      <c r="G357" s="3"/>
      <c r="H357" s="3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3"/>
      <c r="T357" s="3"/>
      <c r="U357" s="3"/>
      <c r="V357" s="3"/>
      <c r="W357" s="3"/>
    </row>
    <row r="358" spans="2:23" ht="14.25">
      <c r="B358" s="3"/>
      <c r="C358" s="3"/>
      <c r="D358" s="3"/>
      <c r="E358" s="3"/>
      <c r="F358" s="3"/>
      <c r="G358" s="3"/>
      <c r="H358" s="3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3"/>
      <c r="T358" s="3"/>
      <c r="U358" s="3"/>
      <c r="V358" s="3"/>
      <c r="W358" s="3"/>
    </row>
    <row r="359" spans="2:23" ht="14.25">
      <c r="B359" s="3"/>
      <c r="C359" s="3"/>
      <c r="D359" s="3"/>
      <c r="E359" s="3"/>
      <c r="F359" s="3"/>
      <c r="G359" s="3"/>
      <c r="H359" s="3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3"/>
      <c r="T359" s="3"/>
      <c r="U359" s="3"/>
      <c r="V359" s="3"/>
      <c r="W359" s="3"/>
    </row>
    <row r="360" spans="2:23" ht="14.25">
      <c r="B360" s="3"/>
      <c r="C360" s="3"/>
      <c r="D360" s="3"/>
      <c r="E360" s="3"/>
      <c r="F360" s="3"/>
      <c r="G360" s="3"/>
      <c r="H360" s="3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3"/>
      <c r="T360" s="3"/>
      <c r="U360" s="3"/>
      <c r="V360" s="3"/>
      <c r="W360" s="3"/>
    </row>
    <row r="361" spans="2:23" ht="14.25">
      <c r="B361" s="3"/>
      <c r="C361" s="3"/>
      <c r="D361" s="3"/>
      <c r="E361" s="3"/>
      <c r="F361" s="3"/>
      <c r="G361" s="3"/>
      <c r="H361" s="3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3"/>
      <c r="T361" s="3"/>
      <c r="U361" s="3"/>
      <c r="V361" s="3"/>
      <c r="W361" s="3"/>
    </row>
    <row r="362" spans="2:23" ht="14.25">
      <c r="B362" s="3"/>
      <c r="C362" s="3"/>
      <c r="D362" s="3"/>
      <c r="E362" s="3"/>
      <c r="F362" s="3"/>
      <c r="G362" s="3"/>
      <c r="H362" s="3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3"/>
      <c r="T362" s="3"/>
      <c r="U362" s="3"/>
      <c r="V362" s="3"/>
      <c r="W362" s="3"/>
    </row>
    <row r="363" spans="2:23" ht="14.25">
      <c r="B363" s="3"/>
      <c r="C363" s="3"/>
      <c r="D363" s="3"/>
      <c r="E363" s="3"/>
      <c r="F363" s="3"/>
      <c r="G363" s="3"/>
      <c r="H363" s="3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3"/>
      <c r="T363" s="3"/>
      <c r="U363" s="3"/>
      <c r="V363" s="3"/>
      <c r="W363" s="3"/>
    </row>
    <row r="364" spans="2:23" ht="14.25">
      <c r="B364" s="3"/>
      <c r="C364" s="3"/>
      <c r="D364" s="3"/>
      <c r="E364" s="3"/>
      <c r="F364" s="3"/>
      <c r="G364" s="3"/>
      <c r="H364" s="3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3"/>
      <c r="T364" s="3"/>
      <c r="U364" s="3"/>
      <c r="V364" s="3"/>
      <c r="W364" s="3"/>
    </row>
    <row r="365" spans="2:23" ht="14.25">
      <c r="B365" s="3"/>
      <c r="C365" s="3"/>
      <c r="D365" s="3"/>
      <c r="E365" s="3"/>
      <c r="F365" s="3"/>
      <c r="G365" s="3"/>
      <c r="H365" s="3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3"/>
      <c r="T365" s="3"/>
      <c r="U365" s="3"/>
      <c r="V365" s="3"/>
      <c r="W365" s="3"/>
    </row>
    <row r="366" spans="2:23" ht="14.25">
      <c r="B366" s="3"/>
      <c r="C366" s="3"/>
      <c r="D366" s="3"/>
      <c r="E366" s="3"/>
      <c r="F366" s="3"/>
      <c r="G366" s="3"/>
      <c r="H366" s="3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3"/>
      <c r="T366" s="3"/>
      <c r="U366" s="3"/>
      <c r="V366" s="3"/>
      <c r="W366" s="3"/>
    </row>
    <row r="367" spans="2:23" ht="14.25">
      <c r="B367" s="3"/>
      <c r="C367" s="3"/>
      <c r="D367" s="3"/>
      <c r="E367" s="3"/>
      <c r="F367" s="3"/>
      <c r="G367" s="3"/>
      <c r="H367" s="3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3"/>
      <c r="T367" s="3"/>
      <c r="U367" s="3"/>
      <c r="V367" s="3"/>
      <c r="W367" s="3"/>
    </row>
    <row r="368" spans="2:23" ht="14.25">
      <c r="B368" s="3"/>
      <c r="C368" s="3"/>
      <c r="D368" s="3"/>
      <c r="E368" s="3"/>
      <c r="F368" s="3"/>
      <c r="G368" s="3"/>
      <c r="H368" s="3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3"/>
      <c r="T368" s="3"/>
      <c r="U368" s="3"/>
      <c r="V368" s="3"/>
      <c r="W368" s="3"/>
    </row>
    <row r="369" spans="2:23" ht="14.25">
      <c r="B369" s="3"/>
      <c r="C369" s="3"/>
      <c r="D369" s="3"/>
      <c r="E369" s="3"/>
      <c r="F369" s="3"/>
      <c r="G369" s="3"/>
      <c r="H369" s="3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3"/>
      <c r="T369" s="3"/>
      <c r="U369" s="3"/>
      <c r="V369" s="3"/>
      <c r="W369" s="3"/>
    </row>
    <row r="370" spans="2:23" ht="14.25">
      <c r="B370" s="3"/>
      <c r="C370" s="3"/>
      <c r="D370" s="3"/>
      <c r="E370" s="3"/>
      <c r="F370" s="3"/>
      <c r="G370" s="3"/>
      <c r="H370" s="3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3"/>
      <c r="T370" s="3"/>
      <c r="U370" s="3"/>
      <c r="V370" s="3"/>
      <c r="W370" s="3"/>
    </row>
    <row r="371" spans="2:23" ht="14.25">
      <c r="B371" s="3"/>
      <c r="C371" s="3"/>
      <c r="D371" s="3"/>
      <c r="E371" s="3"/>
      <c r="F371" s="3"/>
      <c r="G371" s="3"/>
      <c r="H371" s="3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3"/>
      <c r="T371" s="3"/>
      <c r="U371" s="3"/>
      <c r="V371" s="3"/>
      <c r="W371" s="3"/>
    </row>
    <row r="372" spans="2:23" ht="14.25">
      <c r="B372" s="3"/>
      <c r="C372" s="3"/>
      <c r="D372" s="3"/>
      <c r="E372" s="3"/>
      <c r="F372" s="3"/>
      <c r="G372" s="3"/>
      <c r="H372" s="3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3"/>
      <c r="T372" s="3"/>
      <c r="U372" s="3"/>
      <c r="V372" s="3"/>
      <c r="W372" s="3"/>
    </row>
    <row r="373" spans="2:23" ht="14.25">
      <c r="B373" s="3"/>
      <c r="C373" s="3"/>
      <c r="D373" s="3"/>
      <c r="E373" s="3"/>
      <c r="F373" s="3"/>
      <c r="G373" s="3"/>
      <c r="H373" s="3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3"/>
      <c r="T373" s="3"/>
      <c r="U373" s="3"/>
      <c r="V373" s="3"/>
      <c r="W373" s="3"/>
    </row>
    <row r="374" spans="2:23" ht="14.25">
      <c r="B374" s="3"/>
      <c r="C374" s="3"/>
      <c r="D374" s="3"/>
      <c r="E374" s="3"/>
      <c r="F374" s="3"/>
      <c r="G374" s="3"/>
      <c r="H374" s="3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3"/>
      <c r="T374" s="3"/>
      <c r="U374" s="3"/>
      <c r="V374" s="3"/>
      <c r="W374" s="3"/>
    </row>
    <row r="375" spans="2:23" ht="14.25">
      <c r="B375" s="3"/>
      <c r="C375" s="3"/>
      <c r="D375" s="3"/>
      <c r="E375" s="3"/>
      <c r="F375" s="3"/>
      <c r="G375" s="3"/>
      <c r="H375" s="3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3"/>
      <c r="T375" s="3"/>
      <c r="U375" s="3"/>
      <c r="V375" s="3"/>
      <c r="W375" s="3"/>
    </row>
    <row r="376" spans="2:23" ht="14.25">
      <c r="B376" s="3"/>
      <c r="C376" s="3"/>
      <c r="D376" s="3"/>
      <c r="E376" s="3"/>
      <c r="F376" s="3"/>
      <c r="G376" s="3"/>
      <c r="H376" s="3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3"/>
      <c r="T376" s="3"/>
      <c r="U376" s="3"/>
      <c r="V376" s="3"/>
      <c r="W376" s="3"/>
    </row>
    <row r="377" spans="2:23" ht="14.25">
      <c r="B377" s="3"/>
      <c r="C377" s="3"/>
      <c r="D377" s="3"/>
      <c r="E377" s="3"/>
      <c r="F377" s="3"/>
      <c r="G377" s="3"/>
      <c r="H377" s="3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3"/>
      <c r="T377" s="3"/>
      <c r="U377" s="3"/>
      <c r="V377" s="3"/>
      <c r="W377" s="3"/>
    </row>
    <row r="378" spans="2:23" ht="14.25">
      <c r="B378" s="3"/>
      <c r="C378" s="3"/>
      <c r="D378" s="3"/>
      <c r="E378" s="3"/>
      <c r="F378" s="3"/>
      <c r="G378" s="3"/>
      <c r="H378" s="3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3"/>
      <c r="T378" s="3"/>
      <c r="U378" s="3"/>
      <c r="V378" s="3"/>
      <c r="W378" s="3"/>
    </row>
    <row r="379" spans="2:23" ht="14.25">
      <c r="B379" s="3"/>
      <c r="C379" s="3"/>
      <c r="D379" s="3"/>
      <c r="E379" s="3"/>
      <c r="F379" s="3"/>
      <c r="G379" s="3"/>
      <c r="H379" s="3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3"/>
      <c r="T379" s="3"/>
      <c r="U379" s="3"/>
      <c r="V379" s="3"/>
      <c r="W379" s="3"/>
    </row>
    <row r="380" spans="2:23" ht="14.25">
      <c r="B380" s="3"/>
      <c r="C380" s="3"/>
      <c r="D380" s="3"/>
      <c r="E380" s="3"/>
      <c r="F380" s="3"/>
      <c r="G380" s="3"/>
      <c r="H380" s="3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3"/>
      <c r="T380" s="3"/>
      <c r="U380" s="3"/>
      <c r="V380" s="3"/>
      <c r="W380" s="3"/>
    </row>
    <row r="381" spans="2:23" ht="14.25">
      <c r="B381" s="3"/>
      <c r="C381" s="3"/>
      <c r="D381" s="3"/>
      <c r="E381" s="3"/>
      <c r="F381" s="3"/>
      <c r="G381" s="3"/>
      <c r="H381" s="3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3"/>
      <c r="T381" s="3"/>
      <c r="U381" s="3"/>
      <c r="V381" s="3"/>
      <c r="W381" s="3"/>
    </row>
    <row r="382" spans="2:23" ht="14.25">
      <c r="B382" s="3"/>
      <c r="C382" s="3"/>
      <c r="D382" s="3"/>
      <c r="E382" s="3"/>
      <c r="F382" s="3"/>
      <c r="G382" s="3"/>
      <c r="H382" s="3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3"/>
      <c r="T382" s="3"/>
      <c r="U382" s="3"/>
      <c r="V382" s="3"/>
      <c r="W382" s="3"/>
    </row>
    <row r="383" spans="2:23" ht="14.25">
      <c r="B383" s="3"/>
      <c r="C383" s="3"/>
      <c r="D383" s="3"/>
      <c r="E383" s="3"/>
      <c r="F383" s="3"/>
      <c r="G383" s="3"/>
      <c r="H383" s="3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3"/>
      <c r="T383" s="3"/>
      <c r="U383" s="3"/>
      <c r="V383" s="3"/>
      <c r="W383" s="3"/>
    </row>
    <row r="384" spans="2:23" ht="14.25">
      <c r="B384" s="3"/>
      <c r="C384" s="3"/>
      <c r="D384" s="3"/>
      <c r="E384" s="3"/>
      <c r="F384" s="3"/>
      <c r="G384" s="3"/>
      <c r="H384" s="3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3"/>
      <c r="T384" s="3"/>
      <c r="U384" s="3"/>
      <c r="V384" s="3"/>
      <c r="W384" s="3"/>
    </row>
    <row r="385" spans="2:23" ht="14.25">
      <c r="B385" s="3"/>
      <c r="C385" s="3"/>
      <c r="D385" s="3"/>
      <c r="E385" s="3"/>
      <c r="F385" s="3"/>
      <c r="G385" s="3"/>
      <c r="H385" s="3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3"/>
      <c r="T385" s="3"/>
      <c r="U385" s="3"/>
      <c r="V385" s="3"/>
      <c r="W385" s="3"/>
    </row>
    <row r="386" spans="2:23" ht="14.25">
      <c r="B386" s="3"/>
      <c r="C386" s="3"/>
      <c r="D386" s="3"/>
      <c r="E386" s="3"/>
      <c r="F386" s="3"/>
      <c r="G386" s="3"/>
      <c r="H386" s="3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3"/>
      <c r="T386" s="3"/>
      <c r="U386" s="3"/>
      <c r="V386" s="3"/>
      <c r="W386" s="3"/>
    </row>
    <row r="387" spans="2:23" ht="14.25">
      <c r="B387" s="3"/>
      <c r="C387" s="3"/>
      <c r="D387" s="3"/>
      <c r="E387" s="3"/>
      <c r="F387" s="3"/>
      <c r="G387" s="3"/>
      <c r="H387" s="3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3"/>
      <c r="T387" s="3"/>
      <c r="U387" s="3"/>
      <c r="V387" s="3"/>
      <c r="W387" s="3"/>
    </row>
    <row r="388" spans="2:23" ht="14.25">
      <c r="B388" s="3"/>
      <c r="C388" s="3"/>
      <c r="D388" s="3"/>
      <c r="E388" s="3"/>
      <c r="F388" s="3"/>
      <c r="G388" s="3"/>
      <c r="H388" s="3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3"/>
      <c r="T388" s="3"/>
      <c r="U388" s="3"/>
      <c r="V388" s="3"/>
      <c r="W388" s="3"/>
    </row>
    <row r="389" spans="2:23" ht="14.25">
      <c r="B389" s="3"/>
      <c r="C389" s="3"/>
      <c r="D389" s="3"/>
      <c r="E389" s="3"/>
      <c r="F389" s="3"/>
      <c r="G389" s="3"/>
      <c r="H389" s="3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3"/>
      <c r="T389" s="3"/>
      <c r="U389" s="3"/>
      <c r="V389" s="3"/>
      <c r="W389" s="3"/>
    </row>
    <row r="390" spans="2:23" ht="14.25">
      <c r="B390" s="3"/>
      <c r="C390" s="3"/>
      <c r="D390" s="3"/>
      <c r="E390" s="3"/>
      <c r="F390" s="3"/>
      <c r="G390" s="3"/>
      <c r="H390" s="3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3"/>
      <c r="T390" s="3"/>
      <c r="U390" s="3"/>
      <c r="V390" s="3"/>
      <c r="W390" s="3"/>
    </row>
    <row r="391" spans="2:23" ht="14.25">
      <c r="B391" s="3"/>
      <c r="C391" s="3"/>
      <c r="D391" s="3"/>
      <c r="E391" s="3"/>
      <c r="F391" s="3"/>
      <c r="G391" s="3"/>
      <c r="H391" s="3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3"/>
      <c r="T391" s="3"/>
      <c r="U391" s="3"/>
      <c r="V391" s="3"/>
      <c r="W391" s="3"/>
    </row>
    <row r="392" spans="2:23" ht="14.25">
      <c r="B392" s="3"/>
      <c r="C392" s="3"/>
      <c r="D392" s="3"/>
      <c r="E392" s="3"/>
      <c r="F392" s="3"/>
      <c r="G392" s="3"/>
      <c r="H392" s="3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3"/>
      <c r="T392" s="3"/>
      <c r="U392" s="3"/>
      <c r="V392" s="3"/>
      <c r="W392" s="3"/>
    </row>
    <row r="393" spans="2:23" ht="14.25">
      <c r="B393" s="3"/>
      <c r="C393" s="3"/>
      <c r="D393" s="3"/>
      <c r="E393" s="3"/>
      <c r="F393" s="3"/>
      <c r="G393" s="3"/>
      <c r="H393" s="3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3"/>
      <c r="T393" s="3"/>
      <c r="U393" s="3"/>
      <c r="V393" s="3"/>
      <c r="W393" s="3"/>
    </row>
    <row r="394" spans="2:23" ht="14.25">
      <c r="B394" s="3"/>
      <c r="C394" s="3"/>
      <c r="D394" s="3"/>
      <c r="E394" s="3"/>
      <c r="F394" s="3"/>
      <c r="G394" s="3"/>
      <c r="H394" s="3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3"/>
      <c r="T394" s="3"/>
      <c r="U394" s="3"/>
      <c r="V394" s="3"/>
      <c r="W394" s="3"/>
    </row>
    <row r="395" spans="2:23" ht="14.25">
      <c r="B395" s="3"/>
      <c r="C395" s="3"/>
      <c r="D395" s="3"/>
      <c r="E395" s="3"/>
      <c r="F395" s="3"/>
      <c r="G395" s="3"/>
      <c r="H395" s="3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3"/>
      <c r="T395" s="3"/>
      <c r="U395" s="3"/>
      <c r="V395" s="3"/>
      <c r="W395" s="3"/>
    </row>
    <row r="396" spans="2:23" ht="14.25">
      <c r="B396" s="3"/>
      <c r="C396" s="3"/>
      <c r="D396" s="3"/>
      <c r="E396" s="3"/>
      <c r="F396" s="3"/>
      <c r="G396" s="3"/>
      <c r="H396" s="3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3"/>
      <c r="T396" s="3"/>
      <c r="U396" s="3"/>
      <c r="V396" s="3"/>
      <c r="W396" s="3"/>
    </row>
    <row r="397" spans="2:23" ht="14.25">
      <c r="B397" s="3"/>
      <c r="C397" s="3"/>
      <c r="D397" s="3"/>
      <c r="E397" s="3"/>
      <c r="F397" s="3"/>
      <c r="G397" s="3"/>
      <c r="H397" s="3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3"/>
      <c r="T397" s="3"/>
      <c r="U397" s="3"/>
      <c r="V397" s="3"/>
      <c r="W397" s="3"/>
    </row>
    <row r="398" spans="2:23" ht="14.25">
      <c r="B398" s="3"/>
      <c r="C398" s="3"/>
      <c r="D398" s="3"/>
      <c r="E398" s="3"/>
      <c r="F398" s="3"/>
      <c r="G398" s="3"/>
      <c r="H398" s="3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3"/>
      <c r="T398" s="3"/>
      <c r="U398" s="3"/>
      <c r="V398" s="3"/>
      <c r="W398" s="3"/>
    </row>
    <row r="399" spans="2:23" ht="14.25">
      <c r="B399" s="3"/>
      <c r="C399" s="3"/>
      <c r="D399" s="3"/>
      <c r="E399" s="3"/>
      <c r="F399" s="3"/>
      <c r="G399" s="3"/>
      <c r="H399" s="3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3"/>
      <c r="T399" s="3"/>
      <c r="U399" s="3"/>
      <c r="V399" s="3"/>
      <c r="W399" s="3"/>
    </row>
    <row r="400" spans="2:23" ht="14.25">
      <c r="B400" s="3"/>
      <c r="C400" s="3"/>
      <c r="D400" s="3"/>
      <c r="E400" s="3"/>
      <c r="F400" s="3"/>
      <c r="G400" s="3"/>
      <c r="H400" s="3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3"/>
      <c r="T400" s="3"/>
      <c r="U400" s="3"/>
      <c r="V400" s="3"/>
      <c r="W400" s="3"/>
    </row>
    <row r="401" spans="2:23" ht="14.25">
      <c r="B401" s="3"/>
      <c r="C401" s="3"/>
      <c r="D401" s="3"/>
      <c r="E401" s="3"/>
      <c r="F401" s="3"/>
      <c r="G401" s="3"/>
      <c r="H401" s="3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3"/>
      <c r="T401" s="3"/>
      <c r="U401" s="3"/>
      <c r="V401" s="3"/>
      <c r="W401" s="3"/>
    </row>
    <row r="402" spans="2:23" ht="14.25">
      <c r="B402" s="3"/>
      <c r="C402" s="3"/>
      <c r="D402" s="3"/>
      <c r="E402" s="3"/>
      <c r="F402" s="3"/>
      <c r="G402" s="3"/>
      <c r="H402" s="3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3"/>
      <c r="T402" s="3"/>
      <c r="U402" s="3"/>
      <c r="V402" s="3"/>
      <c r="W402" s="3"/>
    </row>
    <row r="403" spans="2:23" ht="14.25">
      <c r="B403" s="3"/>
      <c r="C403" s="3"/>
      <c r="D403" s="3"/>
      <c r="E403" s="3"/>
      <c r="F403" s="3"/>
      <c r="G403" s="3"/>
      <c r="H403" s="3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3"/>
      <c r="T403" s="3"/>
      <c r="U403" s="3"/>
      <c r="V403" s="3"/>
      <c r="W403" s="3"/>
    </row>
    <row r="404" spans="2:23" ht="14.25">
      <c r="B404" s="3"/>
      <c r="C404" s="3"/>
      <c r="D404" s="3"/>
      <c r="E404" s="3"/>
      <c r="F404" s="3"/>
      <c r="G404" s="3"/>
      <c r="H404" s="3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3"/>
      <c r="T404" s="3"/>
      <c r="U404" s="3"/>
      <c r="V404" s="3"/>
      <c r="W404" s="3"/>
    </row>
    <row r="405" spans="2:23" ht="14.25">
      <c r="B405" s="3"/>
      <c r="C405" s="3"/>
      <c r="D405" s="3"/>
      <c r="E405" s="3"/>
      <c r="F405" s="3"/>
      <c r="G405" s="3"/>
      <c r="H405" s="3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3"/>
      <c r="T405" s="3"/>
      <c r="U405" s="3"/>
      <c r="V405" s="3"/>
      <c r="W405" s="3"/>
    </row>
    <row r="406" spans="2:23" ht="14.25">
      <c r="B406" s="3"/>
      <c r="C406" s="3"/>
      <c r="D406" s="3"/>
      <c r="E406" s="3"/>
      <c r="F406" s="3"/>
      <c r="G406" s="3"/>
      <c r="H406" s="3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3"/>
      <c r="T406" s="3"/>
      <c r="U406" s="3"/>
      <c r="V406" s="3"/>
      <c r="W406" s="3"/>
    </row>
    <row r="407" spans="2:23" ht="14.25">
      <c r="B407" s="3"/>
      <c r="C407" s="3"/>
      <c r="D407" s="3"/>
      <c r="E407" s="3"/>
      <c r="F407" s="3"/>
      <c r="G407" s="3"/>
      <c r="H407" s="3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3"/>
      <c r="T407" s="3"/>
      <c r="U407" s="3"/>
      <c r="V407" s="3"/>
      <c r="W407" s="3"/>
    </row>
    <row r="408" spans="2:23" ht="14.25">
      <c r="B408" s="3"/>
      <c r="C408" s="3"/>
      <c r="D408" s="3"/>
      <c r="E408" s="3"/>
      <c r="F408" s="3"/>
      <c r="G408" s="3"/>
      <c r="H408" s="3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3"/>
      <c r="T408" s="3"/>
      <c r="U408" s="3"/>
      <c r="V408" s="3"/>
      <c r="W408" s="3"/>
    </row>
    <row r="409" spans="2:23" ht="14.25">
      <c r="B409" s="3"/>
      <c r="C409" s="3"/>
      <c r="D409" s="3"/>
      <c r="E409" s="3"/>
      <c r="F409" s="3"/>
      <c r="G409" s="3"/>
      <c r="H409" s="3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3"/>
      <c r="T409" s="3"/>
      <c r="U409" s="3"/>
      <c r="V409" s="3"/>
      <c r="W409" s="3"/>
    </row>
    <row r="410" spans="2:23" ht="14.25">
      <c r="B410" s="3"/>
      <c r="C410" s="3"/>
      <c r="D410" s="3"/>
      <c r="E410" s="3"/>
      <c r="F410" s="3"/>
      <c r="G410" s="3"/>
      <c r="H410" s="3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3"/>
      <c r="T410" s="3"/>
      <c r="U410" s="3"/>
      <c r="V410" s="3"/>
      <c r="W410" s="3"/>
    </row>
    <row r="411" spans="2:23" ht="14.25">
      <c r="B411" s="3"/>
      <c r="C411" s="3"/>
      <c r="D411" s="3"/>
      <c r="E411" s="3"/>
      <c r="F411" s="3"/>
      <c r="G411" s="3"/>
      <c r="H411" s="3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3"/>
      <c r="T411" s="3"/>
      <c r="U411" s="3"/>
      <c r="V411" s="3"/>
      <c r="W411" s="3"/>
    </row>
    <row r="412" spans="2:23" ht="14.25">
      <c r="B412" s="3"/>
      <c r="C412" s="3"/>
      <c r="D412" s="3"/>
      <c r="E412" s="3"/>
      <c r="F412" s="3"/>
      <c r="G412" s="3"/>
      <c r="H412" s="3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3"/>
      <c r="T412" s="3"/>
      <c r="U412" s="3"/>
      <c r="V412" s="3"/>
      <c r="W412" s="3"/>
    </row>
    <row r="413" spans="2:23" ht="14.25">
      <c r="B413" s="3"/>
      <c r="C413" s="3"/>
      <c r="D413" s="3"/>
      <c r="E413" s="3"/>
      <c r="F413" s="3"/>
      <c r="G413" s="3"/>
      <c r="H413" s="3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3"/>
      <c r="T413" s="3"/>
      <c r="U413" s="3"/>
      <c r="V413" s="3"/>
      <c r="W413" s="3"/>
    </row>
    <row r="414" spans="2:23" ht="14.25">
      <c r="B414" s="3"/>
      <c r="C414" s="3"/>
      <c r="D414" s="3"/>
      <c r="E414" s="3"/>
      <c r="F414" s="3"/>
      <c r="G414" s="3"/>
      <c r="H414" s="3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3"/>
      <c r="T414" s="3"/>
      <c r="U414" s="3"/>
      <c r="V414" s="3"/>
      <c r="W414" s="3"/>
    </row>
    <row r="415" spans="2:23" ht="14.25">
      <c r="B415" s="3"/>
      <c r="C415" s="3"/>
      <c r="D415" s="3"/>
      <c r="E415" s="3"/>
      <c r="F415" s="3"/>
      <c r="G415" s="3"/>
      <c r="H415" s="3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3"/>
      <c r="T415" s="3"/>
      <c r="U415" s="3"/>
      <c r="V415" s="3"/>
      <c r="W415" s="3"/>
    </row>
    <row r="416" spans="2:23" ht="14.25">
      <c r="B416" s="3"/>
      <c r="C416" s="3"/>
      <c r="D416" s="3"/>
      <c r="E416" s="3"/>
      <c r="F416" s="3"/>
      <c r="G416" s="3"/>
      <c r="H416" s="3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3"/>
      <c r="T416" s="3"/>
      <c r="U416" s="3"/>
      <c r="V416" s="3"/>
      <c r="W416" s="3"/>
    </row>
    <row r="417" spans="2:23" ht="14.25">
      <c r="B417" s="3"/>
      <c r="C417" s="3"/>
      <c r="D417" s="3"/>
      <c r="E417" s="3"/>
      <c r="F417" s="3"/>
      <c r="G417" s="3"/>
      <c r="H417" s="3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3"/>
      <c r="T417" s="3"/>
      <c r="U417" s="3"/>
      <c r="V417" s="3"/>
      <c r="W417" s="3"/>
    </row>
    <row r="418" spans="2:23" ht="14.25">
      <c r="B418" s="3"/>
      <c r="C418" s="3"/>
      <c r="D418" s="3"/>
      <c r="E418" s="3"/>
      <c r="F418" s="3"/>
      <c r="G418" s="3"/>
      <c r="H418" s="3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3"/>
      <c r="T418" s="3"/>
      <c r="U418" s="3"/>
      <c r="V418" s="3"/>
      <c r="W418" s="3"/>
    </row>
    <row r="419" spans="2:23" ht="14.25">
      <c r="B419" s="3"/>
      <c r="C419" s="3"/>
      <c r="D419" s="3"/>
      <c r="E419" s="3"/>
      <c r="F419" s="3"/>
      <c r="G419" s="3"/>
      <c r="H419" s="3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3"/>
      <c r="T419" s="3"/>
      <c r="U419" s="3"/>
      <c r="V419" s="3"/>
      <c r="W419" s="3"/>
    </row>
    <row r="420" spans="2:23" ht="14.25">
      <c r="B420" s="3"/>
      <c r="C420" s="3"/>
      <c r="D420" s="3"/>
      <c r="E420" s="3"/>
      <c r="F420" s="3"/>
      <c r="G420" s="3"/>
      <c r="H420" s="3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3"/>
      <c r="T420" s="3"/>
      <c r="U420" s="3"/>
      <c r="V420" s="3"/>
      <c r="W420" s="3"/>
    </row>
    <row r="421" spans="2:23" ht="14.25">
      <c r="B421" s="3"/>
      <c r="C421" s="3"/>
      <c r="D421" s="3"/>
      <c r="E421" s="3"/>
      <c r="F421" s="3"/>
      <c r="G421" s="3"/>
      <c r="H421" s="3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3"/>
      <c r="T421" s="3"/>
      <c r="U421" s="3"/>
      <c r="V421" s="3"/>
      <c r="W421" s="3"/>
    </row>
    <row r="422" spans="2:23" ht="14.25">
      <c r="B422" s="3"/>
      <c r="C422" s="3"/>
      <c r="D422" s="3"/>
      <c r="E422" s="3"/>
      <c r="F422" s="3"/>
      <c r="G422" s="3"/>
      <c r="H422" s="3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3"/>
      <c r="T422" s="3"/>
      <c r="U422" s="3"/>
      <c r="V422" s="3"/>
      <c r="W422" s="3"/>
    </row>
    <row r="423" spans="2:23" ht="14.25">
      <c r="B423" s="3"/>
      <c r="C423" s="3"/>
      <c r="D423" s="3"/>
      <c r="E423" s="3"/>
      <c r="F423" s="3"/>
      <c r="G423" s="3"/>
      <c r="H423" s="3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3"/>
      <c r="T423" s="3"/>
      <c r="U423" s="3"/>
      <c r="V423" s="3"/>
      <c r="W423" s="3"/>
    </row>
    <row r="424" spans="2:23" ht="14.25">
      <c r="B424" s="3"/>
      <c r="C424" s="3"/>
      <c r="D424" s="3"/>
      <c r="E424" s="3"/>
      <c r="F424" s="3"/>
      <c r="G424" s="3"/>
      <c r="H424" s="3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3"/>
      <c r="T424" s="3"/>
      <c r="U424" s="3"/>
      <c r="V424" s="3"/>
      <c r="W424" s="3"/>
    </row>
    <row r="425" spans="2:23" ht="14.25">
      <c r="B425" s="3"/>
      <c r="C425" s="3"/>
      <c r="D425" s="3"/>
      <c r="E425" s="3"/>
      <c r="F425" s="3"/>
      <c r="G425" s="3"/>
      <c r="H425" s="3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3"/>
      <c r="T425" s="3"/>
      <c r="U425" s="3"/>
      <c r="V425" s="3"/>
      <c r="W425" s="3"/>
    </row>
    <row r="426" spans="2:23" ht="14.25">
      <c r="B426" s="3"/>
      <c r="C426" s="3"/>
      <c r="D426" s="3"/>
      <c r="E426" s="3"/>
      <c r="F426" s="3"/>
      <c r="G426" s="3"/>
      <c r="H426" s="3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3"/>
      <c r="T426" s="3"/>
      <c r="U426" s="3"/>
      <c r="V426" s="3"/>
      <c r="W426" s="3"/>
    </row>
    <row r="427" spans="2:23" ht="14.25">
      <c r="B427" s="3"/>
      <c r="C427" s="3"/>
      <c r="D427" s="3"/>
      <c r="E427" s="3"/>
      <c r="F427" s="3"/>
      <c r="G427" s="3"/>
      <c r="H427" s="3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3"/>
      <c r="T427" s="3"/>
      <c r="U427" s="3"/>
      <c r="V427" s="3"/>
      <c r="W427" s="3"/>
    </row>
    <row r="428" spans="2:23" ht="14.25">
      <c r="B428" s="3"/>
      <c r="C428" s="3"/>
      <c r="D428" s="3"/>
      <c r="E428" s="3"/>
      <c r="F428" s="3"/>
      <c r="G428" s="3"/>
      <c r="H428" s="3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3"/>
      <c r="T428" s="3"/>
      <c r="U428" s="3"/>
      <c r="V428" s="3"/>
      <c r="W428" s="3"/>
    </row>
    <row r="429" spans="2:23" ht="14.25">
      <c r="B429" s="3"/>
      <c r="C429" s="3"/>
      <c r="D429" s="3"/>
      <c r="E429" s="3"/>
      <c r="F429" s="3"/>
      <c r="G429" s="3"/>
      <c r="H429" s="3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3"/>
      <c r="T429" s="3"/>
      <c r="U429" s="3"/>
      <c r="V429" s="3"/>
      <c r="W429" s="3"/>
    </row>
    <row r="430" spans="2:23" ht="14.25">
      <c r="B430" s="3"/>
      <c r="C430" s="3"/>
      <c r="D430" s="3"/>
      <c r="E430" s="3"/>
      <c r="F430" s="3"/>
      <c r="G430" s="3"/>
      <c r="H430" s="3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3"/>
      <c r="T430" s="3"/>
      <c r="U430" s="3"/>
      <c r="V430" s="3"/>
      <c r="W430" s="3"/>
    </row>
    <row r="431" spans="2:23" ht="14.25">
      <c r="B431" s="3"/>
      <c r="C431" s="3"/>
      <c r="D431" s="3"/>
      <c r="E431" s="3"/>
      <c r="F431" s="3"/>
      <c r="G431" s="3"/>
      <c r="H431" s="3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3"/>
      <c r="T431" s="3"/>
      <c r="U431" s="3"/>
      <c r="V431" s="3"/>
      <c r="W431" s="3"/>
    </row>
    <row r="432" spans="2:23" ht="14.25">
      <c r="B432" s="3"/>
      <c r="C432" s="3"/>
      <c r="D432" s="3"/>
      <c r="E432" s="3"/>
      <c r="F432" s="3"/>
      <c r="G432" s="3"/>
      <c r="H432" s="3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3"/>
      <c r="T432" s="3"/>
      <c r="U432" s="3"/>
      <c r="V432" s="3"/>
      <c r="W432" s="3"/>
    </row>
    <row r="433" spans="2:23" ht="14.25">
      <c r="B433" s="3"/>
      <c r="C433" s="3"/>
      <c r="D433" s="3"/>
      <c r="E433" s="3"/>
      <c r="F433" s="3"/>
      <c r="G433" s="3"/>
      <c r="H433" s="3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3"/>
      <c r="T433" s="3"/>
      <c r="U433" s="3"/>
      <c r="V433" s="3"/>
      <c r="W433" s="3"/>
    </row>
    <row r="434" spans="2:23" ht="14.25">
      <c r="B434" s="3"/>
      <c r="C434" s="3"/>
      <c r="D434" s="3"/>
      <c r="E434" s="3"/>
      <c r="F434" s="3"/>
      <c r="G434" s="3"/>
      <c r="H434" s="3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3"/>
      <c r="T434" s="3"/>
      <c r="U434" s="3"/>
      <c r="V434" s="3"/>
      <c r="W434" s="3"/>
    </row>
    <row r="435" spans="2:23" ht="14.25">
      <c r="B435" s="3"/>
      <c r="C435" s="3"/>
      <c r="D435" s="3"/>
      <c r="E435" s="3"/>
      <c r="F435" s="3"/>
      <c r="G435" s="3"/>
      <c r="H435" s="3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3"/>
      <c r="T435" s="3"/>
      <c r="U435" s="3"/>
      <c r="V435" s="3"/>
      <c r="W435" s="3"/>
    </row>
    <row r="436" spans="2:23" ht="14.25">
      <c r="B436" s="3"/>
      <c r="C436" s="3"/>
      <c r="D436" s="3"/>
      <c r="E436" s="3"/>
      <c r="F436" s="3"/>
      <c r="G436" s="3"/>
      <c r="H436" s="3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3"/>
      <c r="T436" s="3"/>
      <c r="U436" s="3"/>
      <c r="V436" s="3"/>
      <c r="W436" s="3"/>
    </row>
    <row r="437" spans="2:23" ht="14.25">
      <c r="B437" s="3"/>
      <c r="C437" s="3"/>
      <c r="D437" s="3"/>
      <c r="E437" s="3"/>
      <c r="F437" s="3"/>
      <c r="G437" s="3"/>
      <c r="H437" s="3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3"/>
      <c r="T437" s="3"/>
      <c r="U437" s="3"/>
      <c r="V437" s="3"/>
      <c r="W437" s="3"/>
    </row>
    <row r="438" spans="2:23" ht="14.25">
      <c r="B438" s="3"/>
      <c r="C438" s="3"/>
      <c r="D438" s="3"/>
      <c r="E438" s="3"/>
      <c r="F438" s="3"/>
      <c r="G438" s="3"/>
      <c r="H438" s="3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3"/>
      <c r="T438" s="3"/>
      <c r="U438" s="3"/>
      <c r="V438" s="3"/>
      <c r="W438" s="3"/>
    </row>
    <row r="439" spans="2:23" ht="14.25">
      <c r="B439" s="3"/>
      <c r="C439" s="3"/>
      <c r="D439" s="3"/>
      <c r="E439" s="3"/>
      <c r="F439" s="3"/>
      <c r="G439" s="3"/>
      <c r="H439" s="3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3"/>
      <c r="T439" s="3"/>
      <c r="U439" s="3"/>
      <c r="V439" s="3"/>
      <c r="W439" s="3"/>
    </row>
    <row r="440" spans="2:23" ht="14.25">
      <c r="B440" s="3"/>
      <c r="C440" s="3"/>
      <c r="D440" s="3"/>
      <c r="E440" s="3"/>
      <c r="F440" s="3"/>
      <c r="G440" s="3"/>
      <c r="H440" s="3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3"/>
      <c r="T440" s="3"/>
      <c r="U440" s="3"/>
      <c r="V440" s="3"/>
      <c r="W440" s="3"/>
    </row>
    <row r="441" spans="2:23" ht="14.25">
      <c r="B441" s="3"/>
      <c r="C441" s="3"/>
      <c r="D441" s="3"/>
      <c r="E441" s="3"/>
      <c r="F441" s="3"/>
      <c r="G441" s="3"/>
      <c r="H441" s="3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3"/>
      <c r="T441" s="3"/>
      <c r="U441" s="3"/>
      <c r="V441" s="3"/>
      <c r="W441" s="3"/>
    </row>
    <row r="442" spans="2:23" ht="14.25">
      <c r="B442" s="3"/>
      <c r="C442" s="3"/>
      <c r="D442" s="3"/>
      <c r="E442" s="3"/>
      <c r="F442" s="3"/>
      <c r="G442" s="3"/>
      <c r="H442" s="3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3"/>
      <c r="T442" s="3"/>
      <c r="U442" s="3"/>
      <c r="V442" s="3"/>
      <c r="W442" s="3"/>
    </row>
    <row r="443" spans="2:23" ht="14.25">
      <c r="B443" s="3"/>
      <c r="C443" s="3"/>
      <c r="D443" s="3"/>
      <c r="E443" s="3"/>
      <c r="F443" s="3"/>
      <c r="G443" s="3"/>
      <c r="H443" s="3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3"/>
      <c r="T443" s="3"/>
      <c r="U443" s="3"/>
      <c r="V443" s="3"/>
      <c r="W443" s="3"/>
    </row>
    <row r="444" spans="2:23" ht="14.25">
      <c r="B444" s="3"/>
      <c r="C444" s="3"/>
      <c r="D444" s="3"/>
      <c r="E444" s="3"/>
      <c r="F444" s="3"/>
      <c r="G444" s="3"/>
      <c r="H444" s="3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3"/>
      <c r="T444" s="3"/>
      <c r="U444" s="3"/>
      <c r="V444" s="3"/>
      <c r="W444" s="3"/>
    </row>
    <row r="445" spans="2:23" ht="14.25">
      <c r="B445" s="3"/>
      <c r="C445" s="3"/>
      <c r="D445" s="3"/>
      <c r="E445" s="3"/>
      <c r="F445" s="3"/>
      <c r="G445" s="3"/>
      <c r="H445" s="3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3"/>
      <c r="T445" s="3"/>
      <c r="U445" s="3"/>
      <c r="V445" s="3"/>
      <c r="W445" s="3"/>
    </row>
    <row r="446" spans="2:23" ht="14.25">
      <c r="B446" s="3"/>
      <c r="C446" s="3"/>
      <c r="D446" s="3"/>
      <c r="E446" s="3"/>
      <c r="F446" s="3"/>
      <c r="G446" s="3"/>
      <c r="H446" s="3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3"/>
      <c r="T446" s="3"/>
      <c r="U446" s="3"/>
      <c r="V446" s="3"/>
      <c r="W446" s="3"/>
    </row>
    <row r="447" spans="2:23" ht="14.25">
      <c r="B447" s="3"/>
      <c r="C447" s="3"/>
      <c r="D447" s="3"/>
      <c r="E447" s="3"/>
      <c r="F447" s="3"/>
      <c r="G447" s="3"/>
      <c r="H447" s="3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3"/>
      <c r="T447" s="3"/>
      <c r="U447" s="3"/>
      <c r="V447" s="3"/>
      <c r="W447" s="3"/>
    </row>
    <row r="448" spans="2:23" ht="14.25">
      <c r="B448" s="3"/>
      <c r="C448" s="3"/>
      <c r="D448" s="3"/>
      <c r="E448" s="3"/>
      <c r="F448" s="3"/>
      <c r="G448" s="3"/>
      <c r="H448" s="3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3"/>
      <c r="T448" s="3"/>
      <c r="U448" s="3"/>
      <c r="V448" s="3"/>
      <c r="W448" s="3"/>
    </row>
    <row r="449" spans="2:23" ht="14.25">
      <c r="B449" s="3"/>
      <c r="C449" s="3"/>
      <c r="D449" s="3"/>
      <c r="E449" s="3"/>
      <c r="F449" s="3"/>
      <c r="G449" s="3"/>
      <c r="H449" s="3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3"/>
      <c r="T449" s="3"/>
      <c r="U449" s="3"/>
      <c r="V449" s="3"/>
      <c r="W449" s="3"/>
    </row>
    <row r="450" spans="2:23" ht="14.25">
      <c r="B450" s="3"/>
      <c r="C450" s="3"/>
      <c r="D450" s="3"/>
      <c r="E450" s="3"/>
      <c r="F450" s="3"/>
      <c r="G450" s="3"/>
      <c r="H450" s="3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3"/>
      <c r="T450" s="3"/>
      <c r="U450" s="3"/>
      <c r="V450" s="3"/>
      <c r="W450" s="3"/>
    </row>
    <row r="451" spans="2:23" ht="14.25">
      <c r="B451" s="3"/>
      <c r="C451" s="3"/>
      <c r="D451" s="3"/>
      <c r="E451" s="3"/>
      <c r="F451" s="3"/>
      <c r="G451" s="3"/>
      <c r="H451" s="3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3"/>
      <c r="T451" s="3"/>
      <c r="U451" s="3"/>
      <c r="V451" s="3"/>
      <c r="W451" s="3"/>
    </row>
    <row r="452" spans="2:23" ht="14.25">
      <c r="B452" s="3"/>
      <c r="C452" s="3"/>
      <c r="D452" s="3"/>
      <c r="E452" s="3"/>
      <c r="F452" s="3"/>
      <c r="G452" s="3"/>
      <c r="H452" s="3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3"/>
      <c r="T452" s="3"/>
      <c r="U452" s="3"/>
      <c r="V452" s="3"/>
      <c r="W452" s="3"/>
    </row>
    <row r="453" spans="2:23" ht="14.25">
      <c r="B453" s="3"/>
      <c r="C453" s="3"/>
      <c r="D453" s="3"/>
      <c r="E453" s="3"/>
      <c r="F453" s="3"/>
      <c r="G453" s="3"/>
      <c r="H453" s="3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3"/>
      <c r="T453" s="3"/>
      <c r="U453" s="3"/>
      <c r="V453" s="3"/>
      <c r="W453" s="3"/>
    </row>
    <row r="454" spans="2:23" ht="14.25">
      <c r="B454" s="3"/>
      <c r="C454" s="3"/>
      <c r="D454" s="3"/>
      <c r="E454" s="3"/>
      <c r="F454" s="3"/>
      <c r="G454" s="3"/>
      <c r="H454" s="3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3"/>
      <c r="T454" s="3"/>
      <c r="U454" s="3"/>
      <c r="V454" s="3"/>
      <c r="W454" s="3"/>
    </row>
    <row r="455" spans="2:23" ht="14.25">
      <c r="B455" s="3"/>
      <c r="C455" s="3"/>
      <c r="D455" s="3"/>
      <c r="E455" s="3"/>
      <c r="F455" s="3"/>
      <c r="G455" s="3"/>
      <c r="H455" s="3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3"/>
      <c r="T455" s="3"/>
      <c r="U455" s="3"/>
      <c r="V455" s="3"/>
      <c r="W455" s="3"/>
    </row>
    <row r="456" spans="2:23" ht="14.25">
      <c r="B456" s="3"/>
      <c r="C456" s="3"/>
      <c r="D456" s="3"/>
      <c r="E456" s="3"/>
      <c r="F456" s="3"/>
      <c r="G456" s="3"/>
      <c r="H456" s="3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3"/>
      <c r="T456" s="3"/>
      <c r="U456" s="3"/>
      <c r="V456" s="3"/>
      <c r="W456" s="3"/>
    </row>
    <row r="457" spans="2:23" ht="14.25">
      <c r="B457" s="3"/>
      <c r="C457" s="3"/>
      <c r="D457" s="3"/>
      <c r="E457" s="3"/>
      <c r="F457" s="3"/>
      <c r="G457" s="3"/>
      <c r="H457" s="3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3"/>
      <c r="T457" s="3"/>
      <c r="U457" s="3"/>
      <c r="V457" s="3"/>
      <c r="W457" s="3"/>
    </row>
    <row r="458" spans="2:23" ht="14.25">
      <c r="B458" s="3"/>
      <c r="C458" s="3"/>
      <c r="D458" s="3"/>
      <c r="E458" s="3"/>
      <c r="F458" s="3"/>
      <c r="G458" s="3"/>
      <c r="H458" s="3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3"/>
      <c r="T458" s="3"/>
      <c r="U458" s="3"/>
      <c r="V458" s="3"/>
      <c r="W458" s="3"/>
    </row>
    <row r="459" spans="2:23" ht="14.25">
      <c r="B459" s="3"/>
      <c r="C459" s="3"/>
      <c r="D459" s="3"/>
      <c r="E459" s="3"/>
      <c r="F459" s="3"/>
      <c r="G459" s="3"/>
      <c r="H459" s="3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3"/>
      <c r="T459" s="3"/>
      <c r="U459" s="3"/>
      <c r="V459" s="3"/>
      <c r="W459" s="3"/>
    </row>
    <row r="460" spans="2:23" ht="14.25">
      <c r="B460" s="3"/>
      <c r="C460" s="3"/>
      <c r="D460" s="3"/>
      <c r="E460" s="3"/>
      <c r="F460" s="3"/>
      <c r="G460" s="3"/>
      <c r="H460" s="3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3"/>
      <c r="T460" s="3"/>
      <c r="U460" s="3"/>
      <c r="V460" s="3"/>
      <c r="W460" s="3"/>
    </row>
    <row r="461" spans="2:23" ht="14.25">
      <c r="B461" s="3"/>
      <c r="C461" s="3"/>
      <c r="D461" s="3"/>
      <c r="E461" s="3"/>
      <c r="F461" s="3"/>
      <c r="G461" s="3"/>
      <c r="H461" s="3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3"/>
      <c r="T461" s="3"/>
      <c r="U461" s="3"/>
      <c r="V461" s="3"/>
      <c r="W461" s="3"/>
    </row>
    <row r="462" spans="2:23" ht="14.25">
      <c r="B462" s="3"/>
      <c r="C462" s="3"/>
      <c r="D462" s="3"/>
      <c r="E462" s="3"/>
      <c r="F462" s="3"/>
      <c r="G462" s="3"/>
      <c r="H462" s="3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3"/>
      <c r="T462" s="3"/>
      <c r="U462" s="3"/>
      <c r="V462" s="3"/>
      <c r="W462" s="3"/>
    </row>
    <row r="463" spans="2:23" ht="14.25">
      <c r="B463" s="3"/>
      <c r="C463" s="3"/>
      <c r="D463" s="3"/>
      <c r="E463" s="3"/>
      <c r="F463" s="3"/>
      <c r="G463" s="3"/>
      <c r="H463" s="3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3"/>
      <c r="T463" s="3"/>
      <c r="U463" s="3"/>
      <c r="V463" s="3"/>
      <c r="W463" s="3"/>
    </row>
    <row r="464" spans="2:23" ht="14.25">
      <c r="B464" s="3"/>
      <c r="C464" s="3"/>
      <c r="D464" s="3"/>
      <c r="E464" s="3"/>
      <c r="F464" s="3"/>
      <c r="G464" s="3"/>
      <c r="H464" s="3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3"/>
      <c r="T464" s="3"/>
      <c r="U464" s="3"/>
      <c r="V464" s="3"/>
      <c r="W464" s="3"/>
    </row>
    <row r="465" spans="2:23" ht="14.25">
      <c r="B465" s="3"/>
      <c r="C465" s="3"/>
      <c r="D465" s="3"/>
      <c r="E465" s="3"/>
      <c r="F465" s="3"/>
      <c r="G465" s="3"/>
      <c r="H465" s="3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3"/>
      <c r="T465" s="3"/>
      <c r="U465" s="3"/>
      <c r="V465" s="3"/>
      <c r="W465" s="3"/>
    </row>
    <row r="466" spans="2:23" ht="14.25">
      <c r="B466" s="3"/>
      <c r="C466" s="3"/>
      <c r="D466" s="3"/>
      <c r="E466" s="3"/>
      <c r="F466" s="3"/>
      <c r="G466" s="3"/>
      <c r="H466" s="3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3"/>
      <c r="T466" s="3"/>
      <c r="U466" s="3"/>
      <c r="V466" s="3"/>
      <c r="W466" s="3"/>
    </row>
    <row r="467" spans="2:23" ht="14.25">
      <c r="B467" s="3"/>
      <c r="C467" s="3"/>
      <c r="D467" s="3"/>
      <c r="E467" s="3"/>
      <c r="F467" s="3"/>
      <c r="G467" s="3"/>
      <c r="H467" s="3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3"/>
      <c r="T467" s="3"/>
      <c r="U467" s="3"/>
      <c r="V467" s="3"/>
      <c r="W467" s="3"/>
    </row>
    <row r="468" spans="2:23" ht="14.25">
      <c r="B468" s="3"/>
      <c r="C468" s="3"/>
      <c r="D468" s="3"/>
      <c r="E468" s="3"/>
      <c r="F468" s="3"/>
      <c r="G468" s="3"/>
      <c r="H468" s="3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3"/>
      <c r="T468" s="3"/>
      <c r="U468" s="3"/>
      <c r="V468" s="3"/>
      <c r="W468" s="3"/>
    </row>
    <row r="469" spans="2:23" ht="14.25">
      <c r="B469" s="3"/>
      <c r="C469" s="3"/>
      <c r="D469" s="3"/>
      <c r="E469" s="3"/>
      <c r="F469" s="3"/>
      <c r="G469" s="3"/>
      <c r="H469" s="3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3"/>
      <c r="T469" s="3"/>
      <c r="U469" s="3"/>
      <c r="V469" s="3"/>
      <c r="W469" s="3"/>
    </row>
    <row r="470" spans="2:23" ht="14.25">
      <c r="B470" s="3"/>
      <c r="C470" s="3"/>
      <c r="D470" s="3"/>
      <c r="E470" s="3"/>
      <c r="F470" s="3"/>
      <c r="G470" s="3"/>
      <c r="H470" s="3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3"/>
      <c r="T470" s="3"/>
      <c r="U470" s="3"/>
      <c r="V470" s="3"/>
      <c r="W470" s="3"/>
    </row>
    <row r="471" spans="2:23" ht="14.25">
      <c r="B471" s="3"/>
      <c r="C471" s="3"/>
      <c r="D471" s="3"/>
      <c r="E471" s="3"/>
      <c r="F471" s="3"/>
      <c r="G471" s="3"/>
      <c r="H471" s="3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3"/>
      <c r="T471" s="3"/>
      <c r="U471" s="3"/>
      <c r="V471" s="3"/>
      <c r="W471" s="3"/>
    </row>
    <row r="472" spans="2:23" ht="14.25">
      <c r="B472" s="3"/>
      <c r="C472" s="3"/>
      <c r="D472" s="3"/>
      <c r="E472" s="3"/>
      <c r="F472" s="3"/>
      <c r="G472" s="3"/>
      <c r="H472" s="3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3"/>
      <c r="T472" s="3"/>
      <c r="U472" s="3"/>
      <c r="V472" s="3"/>
      <c r="W472" s="3"/>
    </row>
    <row r="473" spans="2:23" ht="14.25">
      <c r="B473" s="3"/>
      <c r="C473" s="3"/>
      <c r="D473" s="3"/>
      <c r="E473" s="3"/>
      <c r="F473" s="3"/>
      <c r="G473" s="3"/>
      <c r="H473" s="3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3"/>
      <c r="T473" s="3"/>
      <c r="U473" s="3"/>
      <c r="V473" s="3"/>
      <c r="W473" s="3"/>
    </row>
    <row r="474" spans="2:23" ht="14.25">
      <c r="B474" s="3"/>
      <c r="C474" s="3"/>
      <c r="D474" s="3"/>
      <c r="E474" s="3"/>
      <c r="F474" s="3"/>
      <c r="G474" s="3"/>
      <c r="H474" s="3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3"/>
      <c r="T474" s="3"/>
      <c r="U474" s="3"/>
      <c r="V474" s="3"/>
      <c r="W474" s="3"/>
    </row>
    <row r="475" spans="2:23" ht="14.25">
      <c r="B475" s="3"/>
      <c r="C475" s="3"/>
      <c r="D475" s="3"/>
      <c r="E475" s="3"/>
      <c r="F475" s="3"/>
      <c r="G475" s="3"/>
      <c r="H475" s="3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3"/>
      <c r="T475" s="3"/>
      <c r="U475" s="3"/>
      <c r="V475" s="3"/>
      <c r="W475" s="3"/>
    </row>
    <row r="476" spans="2:23" ht="14.25">
      <c r="B476" s="3"/>
      <c r="C476" s="3"/>
      <c r="D476" s="3"/>
      <c r="E476" s="3"/>
      <c r="F476" s="3"/>
      <c r="G476" s="3"/>
      <c r="H476" s="3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3"/>
      <c r="T476" s="3"/>
      <c r="U476" s="3"/>
      <c r="V476" s="3"/>
      <c r="W476" s="3"/>
    </row>
    <row r="477" spans="2:23" ht="14.25">
      <c r="B477" s="3"/>
      <c r="C477" s="3"/>
      <c r="D477" s="3"/>
      <c r="E477" s="3"/>
      <c r="F477" s="3"/>
      <c r="G477" s="3"/>
      <c r="H477" s="3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3"/>
      <c r="T477" s="3"/>
      <c r="U477" s="3"/>
      <c r="V477" s="3"/>
      <c r="W477" s="3"/>
    </row>
    <row r="478" spans="2:23" ht="14.25">
      <c r="B478" s="3"/>
      <c r="C478" s="3"/>
      <c r="D478" s="3"/>
      <c r="E478" s="3"/>
      <c r="F478" s="3"/>
      <c r="G478" s="3"/>
      <c r="H478" s="3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3"/>
      <c r="T478" s="3"/>
      <c r="U478" s="3"/>
      <c r="V478" s="3"/>
      <c r="W478" s="3"/>
    </row>
    <row r="479" spans="2:23" ht="14.25">
      <c r="B479" s="3"/>
      <c r="C479" s="3"/>
      <c r="D479" s="3"/>
      <c r="E479" s="3"/>
      <c r="F479" s="3"/>
      <c r="G479" s="3"/>
      <c r="H479" s="3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3"/>
      <c r="T479" s="3"/>
      <c r="U479" s="3"/>
      <c r="V479" s="3"/>
      <c r="W479" s="3"/>
    </row>
    <row r="480" spans="2:23" ht="14.25">
      <c r="B480" s="3"/>
      <c r="C480" s="3"/>
      <c r="D480" s="3"/>
      <c r="E480" s="3"/>
      <c r="F480" s="3"/>
      <c r="G480" s="3"/>
      <c r="H480" s="3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3"/>
      <c r="T480" s="3"/>
      <c r="U480" s="3"/>
      <c r="V480" s="3"/>
      <c r="W480" s="3"/>
    </row>
    <row r="481" spans="2:23" ht="14.25">
      <c r="B481" s="3"/>
      <c r="C481" s="3"/>
      <c r="D481" s="3"/>
      <c r="E481" s="3"/>
      <c r="F481" s="3"/>
      <c r="G481" s="3"/>
      <c r="H481" s="3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3"/>
      <c r="T481" s="3"/>
      <c r="U481" s="3"/>
      <c r="V481" s="3"/>
      <c r="W481" s="3"/>
    </row>
    <row r="482" spans="2:23" ht="14.25">
      <c r="B482" s="3"/>
      <c r="C482" s="3"/>
      <c r="D482" s="3"/>
      <c r="E482" s="3"/>
      <c r="F482" s="3"/>
      <c r="G482" s="3"/>
      <c r="H482" s="3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3"/>
      <c r="T482" s="3"/>
      <c r="U482" s="3"/>
      <c r="V482" s="3"/>
      <c r="W482" s="3"/>
    </row>
    <row r="483" spans="2:23" ht="14.25">
      <c r="B483" s="3"/>
      <c r="C483" s="3"/>
      <c r="D483" s="3"/>
      <c r="E483" s="3"/>
      <c r="F483" s="3"/>
      <c r="G483" s="3"/>
      <c r="H483" s="3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3"/>
      <c r="T483" s="3"/>
      <c r="U483" s="3"/>
      <c r="V483" s="3"/>
      <c r="W483" s="3"/>
    </row>
    <row r="484" spans="2:23" ht="14.25">
      <c r="B484" s="3"/>
      <c r="C484" s="3"/>
      <c r="D484" s="3"/>
      <c r="E484" s="3"/>
      <c r="F484" s="3"/>
      <c r="G484" s="3"/>
      <c r="H484" s="3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3"/>
      <c r="T484" s="3"/>
      <c r="U484" s="3"/>
      <c r="V484" s="3"/>
      <c r="W484" s="3"/>
    </row>
    <row r="485" spans="2:23" ht="14.25">
      <c r="B485" s="3"/>
      <c r="C485" s="3"/>
      <c r="D485" s="3"/>
      <c r="E485" s="3"/>
      <c r="F485" s="3"/>
      <c r="G485" s="3"/>
      <c r="H485" s="3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3"/>
      <c r="T485" s="3"/>
      <c r="U485" s="3"/>
      <c r="V485" s="3"/>
      <c r="W485" s="3"/>
    </row>
    <row r="486" spans="2:23" ht="14.25">
      <c r="B486" s="3"/>
      <c r="C486" s="3"/>
      <c r="D486" s="3"/>
      <c r="E486" s="3"/>
      <c r="F486" s="3"/>
      <c r="G486" s="3"/>
      <c r="H486" s="3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3"/>
      <c r="T486" s="3"/>
      <c r="U486" s="3"/>
      <c r="V486" s="3"/>
      <c r="W486" s="3"/>
    </row>
    <row r="487" spans="2:23" ht="14.25">
      <c r="B487" s="3"/>
      <c r="C487" s="3"/>
      <c r="D487" s="3"/>
      <c r="E487" s="3"/>
      <c r="F487" s="3"/>
      <c r="G487" s="3"/>
      <c r="H487" s="3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3"/>
      <c r="T487" s="3"/>
      <c r="U487" s="3"/>
      <c r="V487" s="3"/>
      <c r="W487" s="3"/>
    </row>
    <row r="488" spans="2:23" ht="14.25">
      <c r="B488" s="3"/>
      <c r="C488" s="3"/>
      <c r="D488" s="3"/>
      <c r="E488" s="3"/>
      <c r="F488" s="3"/>
      <c r="G488" s="3"/>
      <c r="H488" s="3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3"/>
      <c r="T488" s="3"/>
      <c r="U488" s="3"/>
      <c r="V488" s="3"/>
      <c r="W488" s="3"/>
    </row>
    <row r="489" spans="2:23" ht="14.25">
      <c r="B489" s="3"/>
      <c r="C489" s="3"/>
      <c r="D489" s="3"/>
      <c r="E489" s="3"/>
      <c r="F489" s="3"/>
      <c r="G489" s="3"/>
      <c r="H489" s="3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3"/>
      <c r="T489" s="3"/>
      <c r="U489" s="3"/>
      <c r="V489" s="3"/>
      <c r="W489" s="3"/>
    </row>
    <row r="490" spans="2:23" ht="14.25">
      <c r="B490" s="3"/>
      <c r="C490" s="3"/>
      <c r="D490" s="3"/>
      <c r="E490" s="3"/>
      <c r="F490" s="3"/>
      <c r="G490" s="3"/>
      <c r="H490" s="3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3"/>
      <c r="T490" s="3"/>
      <c r="U490" s="3"/>
      <c r="V490" s="3"/>
      <c r="W490" s="3"/>
    </row>
    <row r="491" spans="2:23" ht="14.25">
      <c r="B491" s="3"/>
      <c r="C491" s="3"/>
      <c r="D491" s="3"/>
      <c r="E491" s="3"/>
      <c r="F491" s="3"/>
      <c r="G491" s="3"/>
      <c r="H491" s="3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3"/>
      <c r="T491" s="3"/>
      <c r="U491" s="3"/>
      <c r="V491" s="3"/>
      <c r="W491" s="3"/>
    </row>
    <row r="492" spans="2:23" ht="14.25">
      <c r="B492" s="3"/>
      <c r="C492" s="3"/>
      <c r="D492" s="3"/>
      <c r="E492" s="3"/>
      <c r="F492" s="3"/>
      <c r="G492" s="3"/>
      <c r="H492" s="3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3"/>
      <c r="T492" s="3"/>
      <c r="U492" s="3"/>
      <c r="V492" s="3"/>
      <c r="W492" s="3"/>
    </row>
    <row r="493" spans="2:23" ht="14.25">
      <c r="B493" s="3"/>
      <c r="C493" s="3"/>
      <c r="D493" s="3"/>
      <c r="E493" s="3"/>
      <c r="F493" s="3"/>
      <c r="G493" s="3"/>
      <c r="H493" s="3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3"/>
      <c r="T493" s="3"/>
      <c r="U493" s="3"/>
      <c r="V493" s="3"/>
      <c r="W493" s="3"/>
    </row>
    <row r="494" spans="2:23" ht="14.25">
      <c r="B494" s="3"/>
      <c r="C494" s="3"/>
      <c r="D494" s="3"/>
      <c r="E494" s="3"/>
      <c r="F494" s="3"/>
      <c r="G494" s="3"/>
      <c r="H494" s="3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3"/>
      <c r="T494" s="3"/>
      <c r="U494" s="3"/>
      <c r="V494" s="3"/>
      <c r="W494" s="3"/>
    </row>
    <row r="495" spans="2:23" ht="14.25">
      <c r="B495" s="3"/>
      <c r="C495" s="3"/>
      <c r="D495" s="3"/>
      <c r="E495" s="3"/>
      <c r="F495" s="3"/>
      <c r="G495" s="3"/>
      <c r="H495" s="3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3"/>
      <c r="T495" s="3"/>
      <c r="U495" s="3"/>
      <c r="V495" s="3"/>
      <c r="W495" s="3"/>
    </row>
    <row r="496" spans="2:23" ht="14.25">
      <c r="B496" s="3"/>
      <c r="C496" s="3"/>
      <c r="D496" s="3"/>
      <c r="E496" s="3"/>
      <c r="F496" s="3"/>
      <c r="G496" s="3"/>
      <c r="H496" s="3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3"/>
      <c r="T496" s="3"/>
      <c r="U496" s="3"/>
      <c r="V496" s="3"/>
      <c r="W496" s="3"/>
    </row>
    <row r="497" spans="2:23" ht="14.25">
      <c r="B497" s="3"/>
      <c r="C497" s="3"/>
      <c r="D497" s="3"/>
      <c r="E497" s="3"/>
      <c r="F497" s="3"/>
      <c r="G497" s="3"/>
      <c r="H497" s="3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3"/>
      <c r="T497" s="3"/>
      <c r="U497" s="3"/>
      <c r="V497" s="3"/>
      <c r="W497" s="3"/>
    </row>
    <row r="498" spans="2:23" ht="14.25">
      <c r="B498" s="3"/>
      <c r="C498" s="3"/>
      <c r="D498" s="3"/>
      <c r="E498" s="3"/>
      <c r="F498" s="3"/>
      <c r="G498" s="3"/>
      <c r="H498" s="3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3"/>
      <c r="T498" s="3"/>
      <c r="U498" s="3"/>
      <c r="V498" s="3"/>
      <c r="W498" s="3"/>
    </row>
    <row r="499" spans="2:23" ht="14.25">
      <c r="B499" s="3"/>
      <c r="C499" s="3"/>
      <c r="D499" s="3"/>
      <c r="E499" s="3"/>
      <c r="F499" s="3"/>
      <c r="G499" s="3"/>
      <c r="H499" s="3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3"/>
      <c r="T499" s="3"/>
      <c r="U499" s="3"/>
      <c r="V499" s="3"/>
      <c r="W499" s="3"/>
    </row>
    <row r="500" spans="2:23" ht="14.25">
      <c r="B500" s="3"/>
      <c r="C500" s="3"/>
      <c r="D500" s="3"/>
      <c r="E500" s="3"/>
      <c r="F500" s="3"/>
      <c r="G500" s="3"/>
      <c r="H500" s="3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3"/>
      <c r="T500" s="3"/>
      <c r="U500" s="3"/>
      <c r="V500" s="3"/>
      <c r="W500" s="3"/>
    </row>
    <row r="501" spans="2:23" ht="14.25">
      <c r="B501" s="3"/>
      <c r="C501" s="3"/>
      <c r="D501" s="3"/>
      <c r="E501" s="3"/>
      <c r="F501" s="3"/>
      <c r="G501" s="3"/>
      <c r="H501" s="3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3"/>
      <c r="T501" s="3"/>
      <c r="U501" s="3"/>
      <c r="V501" s="3"/>
      <c r="W501" s="3"/>
    </row>
    <row r="502" spans="2:23" ht="14.25">
      <c r="B502" s="3"/>
      <c r="C502" s="3"/>
      <c r="D502" s="3"/>
      <c r="E502" s="3"/>
      <c r="F502" s="3"/>
      <c r="G502" s="3"/>
      <c r="H502" s="3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3"/>
      <c r="T502" s="3"/>
      <c r="U502" s="3"/>
      <c r="V502" s="3"/>
      <c r="W502" s="3"/>
    </row>
    <row r="503" spans="2:23" ht="14.25">
      <c r="B503" s="3"/>
      <c r="C503" s="3"/>
      <c r="D503" s="3"/>
      <c r="E503" s="3"/>
      <c r="F503" s="3"/>
      <c r="G503" s="3"/>
      <c r="H503" s="3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3"/>
      <c r="T503" s="3"/>
      <c r="U503" s="3"/>
      <c r="V503" s="3"/>
      <c r="W503" s="3"/>
    </row>
    <row r="504" spans="2:23" ht="14.25">
      <c r="B504" s="3"/>
      <c r="C504" s="3"/>
      <c r="D504" s="3"/>
      <c r="E504" s="3"/>
      <c r="F504" s="3"/>
      <c r="G504" s="3"/>
      <c r="H504" s="3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3"/>
      <c r="T504" s="3"/>
      <c r="U504" s="3"/>
      <c r="V504" s="3"/>
      <c r="W504" s="3"/>
    </row>
    <row r="505" spans="2:23" ht="14.25">
      <c r="B505" s="3"/>
      <c r="C505" s="3"/>
      <c r="D505" s="3"/>
      <c r="E505" s="3"/>
      <c r="F505" s="3"/>
      <c r="G505" s="3"/>
      <c r="H505" s="3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3"/>
      <c r="T505" s="3"/>
      <c r="U505" s="3"/>
      <c r="V505" s="3"/>
      <c r="W505" s="3"/>
    </row>
    <row r="506" spans="2:23" ht="14.25">
      <c r="B506" s="3"/>
      <c r="C506" s="3"/>
      <c r="D506" s="3"/>
      <c r="E506" s="3"/>
      <c r="F506" s="3"/>
      <c r="G506" s="3"/>
      <c r="H506" s="3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3"/>
      <c r="T506" s="3"/>
      <c r="U506" s="3"/>
      <c r="V506" s="3"/>
      <c r="W506" s="3"/>
    </row>
    <row r="507" spans="2:23" ht="14.25">
      <c r="B507" s="3"/>
      <c r="C507" s="3"/>
      <c r="D507" s="3"/>
      <c r="E507" s="3"/>
      <c r="F507" s="3"/>
      <c r="G507" s="3"/>
      <c r="H507" s="3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3"/>
      <c r="T507" s="3"/>
      <c r="U507" s="3"/>
      <c r="V507" s="3"/>
      <c r="W507" s="3"/>
    </row>
    <row r="508" spans="2:23" ht="14.25">
      <c r="B508" s="3"/>
      <c r="C508" s="3"/>
      <c r="D508" s="3"/>
      <c r="E508" s="3"/>
      <c r="F508" s="3"/>
      <c r="G508" s="3"/>
      <c r="H508" s="3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3"/>
      <c r="T508" s="3"/>
      <c r="U508" s="3"/>
      <c r="V508" s="3"/>
      <c r="W508" s="3"/>
    </row>
    <row r="509" spans="2:23" ht="14.25">
      <c r="B509" s="3"/>
      <c r="C509" s="3"/>
      <c r="D509" s="3"/>
      <c r="E509" s="3"/>
      <c r="F509" s="3"/>
      <c r="G509" s="3"/>
      <c r="H509" s="3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3"/>
      <c r="T509" s="3"/>
      <c r="U509" s="3"/>
      <c r="V509" s="3"/>
      <c r="W509" s="3"/>
    </row>
    <row r="510" spans="2:23" ht="14.25">
      <c r="B510" s="3"/>
      <c r="C510" s="3"/>
      <c r="D510" s="3"/>
      <c r="E510" s="3"/>
      <c r="F510" s="3"/>
      <c r="G510" s="3"/>
      <c r="H510" s="3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3"/>
      <c r="T510" s="3"/>
      <c r="U510" s="3"/>
      <c r="V510" s="3"/>
      <c r="W510" s="3"/>
    </row>
    <row r="511" spans="2:23" ht="14.25">
      <c r="B511" s="3"/>
      <c r="C511" s="3"/>
      <c r="D511" s="3"/>
      <c r="E511" s="3"/>
      <c r="F511" s="3"/>
      <c r="G511" s="3"/>
      <c r="H511" s="3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3"/>
      <c r="T511" s="3"/>
      <c r="U511" s="3"/>
      <c r="V511" s="3"/>
      <c r="W511" s="3"/>
    </row>
    <row r="512" spans="2:23" ht="14.25">
      <c r="B512" s="3"/>
      <c r="C512" s="3"/>
      <c r="D512" s="3"/>
      <c r="E512" s="3"/>
      <c r="F512" s="3"/>
      <c r="G512" s="3"/>
      <c r="H512" s="3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3"/>
      <c r="T512" s="3"/>
      <c r="U512" s="3"/>
      <c r="V512" s="3"/>
      <c r="W512" s="3"/>
    </row>
    <row r="513" spans="2:23" ht="14.25">
      <c r="B513" s="3"/>
      <c r="C513" s="3"/>
      <c r="D513" s="3"/>
      <c r="E513" s="3"/>
      <c r="F513" s="3"/>
      <c r="G513" s="3"/>
      <c r="H513" s="3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3"/>
      <c r="T513" s="3"/>
      <c r="U513" s="3"/>
      <c r="V513" s="3"/>
      <c r="W513" s="3"/>
    </row>
    <row r="514" spans="2:23" ht="14.25">
      <c r="B514" s="3"/>
      <c r="C514" s="3"/>
      <c r="D514" s="3"/>
      <c r="E514" s="3"/>
      <c r="F514" s="3"/>
      <c r="G514" s="3"/>
      <c r="H514" s="3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3"/>
      <c r="T514" s="3"/>
      <c r="U514" s="3"/>
      <c r="V514" s="3"/>
      <c r="W514" s="3"/>
    </row>
    <row r="515" spans="2:23" ht="14.25">
      <c r="B515" s="3"/>
      <c r="C515" s="3"/>
      <c r="D515" s="3"/>
      <c r="E515" s="3"/>
      <c r="F515" s="3"/>
      <c r="G515" s="3"/>
      <c r="H515" s="3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3"/>
      <c r="T515" s="3"/>
      <c r="U515" s="3"/>
      <c r="V515" s="3"/>
      <c r="W515" s="3"/>
    </row>
    <row r="516" spans="2:23" ht="14.25">
      <c r="B516" s="3"/>
      <c r="C516" s="3"/>
      <c r="D516" s="3"/>
      <c r="E516" s="3"/>
      <c r="F516" s="3"/>
      <c r="G516" s="3"/>
      <c r="H516" s="3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3"/>
      <c r="T516" s="3"/>
      <c r="U516" s="3"/>
      <c r="V516" s="3"/>
      <c r="W516" s="3"/>
    </row>
    <row r="517" spans="2:23" ht="14.25">
      <c r="B517" s="3"/>
      <c r="C517" s="3"/>
      <c r="D517" s="3"/>
      <c r="E517" s="3"/>
      <c r="F517" s="3"/>
      <c r="G517" s="3"/>
      <c r="H517" s="3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3"/>
      <c r="T517" s="3"/>
      <c r="U517" s="3"/>
      <c r="V517" s="3"/>
      <c r="W517" s="3"/>
    </row>
    <row r="518" spans="2:23" ht="14.25">
      <c r="B518" s="3"/>
      <c r="C518" s="3"/>
      <c r="D518" s="3"/>
      <c r="E518" s="3"/>
      <c r="F518" s="3"/>
      <c r="G518" s="3"/>
      <c r="H518" s="3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3"/>
      <c r="T518" s="3"/>
      <c r="U518" s="3"/>
      <c r="V518" s="3"/>
      <c r="W518" s="3"/>
    </row>
    <row r="519" spans="2:23" ht="14.25">
      <c r="B519" s="3"/>
      <c r="C519" s="3"/>
      <c r="D519" s="3"/>
      <c r="E519" s="3"/>
      <c r="F519" s="3"/>
      <c r="G519" s="3"/>
      <c r="H519" s="3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3"/>
      <c r="T519" s="3"/>
      <c r="U519" s="3"/>
      <c r="V519" s="3"/>
      <c r="W519" s="3"/>
    </row>
    <row r="520" spans="2:23" ht="14.25">
      <c r="B520" s="3"/>
      <c r="C520" s="3"/>
      <c r="D520" s="3"/>
      <c r="E520" s="3"/>
      <c r="F520" s="3"/>
      <c r="G520" s="3"/>
      <c r="H520" s="3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3"/>
      <c r="T520" s="3"/>
      <c r="U520" s="3"/>
      <c r="V520" s="3"/>
      <c r="W520" s="3"/>
    </row>
    <row r="521" spans="2:23" ht="14.25">
      <c r="B521" s="3"/>
      <c r="C521" s="3"/>
      <c r="D521" s="3"/>
      <c r="E521" s="3"/>
      <c r="F521" s="3"/>
      <c r="G521" s="3"/>
      <c r="H521" s="3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3"/>
      <c r="T521" s="3"/>
      <c r="U521" s="3"/>
      <c r="V521" s="3"/>
      <c r="W521" s="3"/>
    </row>
    <row r="522" spans="2:23" ht="14.25">
      <c r="B522" s="3"/>
      <c r="C522" s="3"/>
      <c r="D522" s="3"/>
      <c r="E522" s="3"/>
      <c r="F522" s="3"/>
      <c r="G522" s="3"/>
      <c r="H522" s="3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3"/>
      <c r="T522" s="3"/>
      <c r="U522" s="3"/>
      <c r="V522" s="3"/>
      <c r="W522" s="3"/>
    </row>
    <row r="523" spans="2:23" ht="14.25">
      <c r="B523" s="3"/>
      <c r="C523" s="3"/>
      <c r="D523" s="3"/>
      <c r="E523" s="3"/>
      <c r="F523" s="3"/>
      <c r="G523" s="3"/>
      <c r="H523" s="3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3"/>
      <c r="T523" s="3"/>
      <c r="U523" s="3"/>
      <c r="V523" s="3"/>
      <c r="W523" s="3"/>
    </row>
    <row r="524" spans="2:23" ht="14.25">
      <c r="B524" s="3"/>
      <c r="C524" s="3"/>
      <c r="D524" s="3"/>
      <c r="E524" s="3"/>
      <c r="F524" s="3"/>
      <c r="G524" s="3"/>
      <c r="H524" s="3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3"/>
      <c r="T524" s="3"/>
      <c r="U524" s="3"/>
      <c r="V524" s="3"/>
      <c r="W524" s="3"/>
    </row>
    <row r="525" spans="2:23" ht="14.25">
      <c r="B525" s="3"/>
      <c r="C525" s="3"/>
      <c r="D525" s="3"/>
      <c r="E525" s="3"/>
      <c r="F525" s="3"/>
      <c r="G525" s="3"/>
      <c r="H525" s="3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3"/>
      <c r="T525" s="3"/>
      <c r="U525" s="3"/>
      <c r="V525" s="3"/>
      <c r="W525" s="3"/>
    </row>
    <row r="526" spans="2:23" ht="14.25">
      <c r="B526" s="3"/>
      <c r="C526" s="3"/>
      <c r="D526" s="3"/>
      <c r="E526" s="3"/>
      <c r="F526" s="3"/>
      <c r="G526" s="3"/>
      <c r="H526" s="3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3"/>
      <c r="T526" s="3"/>
      <c r="U526" s="3"/>
      <c r="V526" s="3"/>
      <c r="W526" s="3"/>
    </row>
    <row r="527" spans="2:23" ht="14.25">
      <c r="B527" s="3"/>
      <c r="C527" s="3"/>
      <c r="D527" s="3"/>
      <c r="E527" s="3"/>
      <c r="F527" s="3"/>
      <c r="G527" s="3"/>
      <c r="H527" s="3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3"/>
      <c r="T527" s="3"/>
      <c r="U527" s="3"/>
      <c r="V527" s="3"/>
      <c r="W527" s="3"/>
    </row>
    <row r="528" spans="2:23" ht="14.25">
      <c r="B528" s="3"/>
      <c r="C528" s="3"/>
      <c r="D528" s="3"/>
      <c r="E528" s="3"/>
      <c r="F528" s="3"/>
      <c r="G528" s="3"/>
      <c r="H528" s="3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3"/>
      <c r="T528" s="3"/>
      <c r="U528" s="3"/>
      <c r="V528" s="3"/>
      <c r="W528" s="3"/>
    </row>
    <row r="529" spans="2:23" ht="14.25">
      <c r="B529" s="3"/>
      <c r="C529" s="3"/>
      <c r="D529" s="3"/>
      <c r="E529" s="3"/>
      <c r="F529" s="3"/>
      <c r="G529" s="3"/>
      <c r="H529" s="3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3"/>
      <c r="T529" s="3"/>
      <c r="U529" s="3"/>
      <c r="V529" s="3"/>
      <c r="W529" s="3"/>
    </row>
    <row r="530" spans="2:23" ht="14.25">
      <c r="B530" s="3"/>
      <c r="C530" s="3"/>
      <c r="D530" s="3"/>
      <c r="E530" s="3"/>
      <c r="F530" s="3"/>
      <c r="G530" s="3"/>
      <c r="H530" s="3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3"/>
      <c r="T530" s="3"/>
      <c r="U530" s="3"/>
      <c r="V530" s="3"/>
      <c r="W530" s="3"/>
    </row>
    <row r="531" spans="2:23" ht="14.25">
      <c r="B531" s="3"/>
      <c r="C531" s="3"/>
      <c r="D531" s="3"/>
      <c r="E531" s="3"/>
      <c r="F531" s="3"/>
      <c r="G531" s="3"/>
      <c r="H531" s="3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3"/>
      <c r="T531" s="3"/>
      <c r="U531" s="3"/>
      <c r="V531" s="3"/>
      <c r="W531" s="3"/>
    </row>
    <row r="532" spans="2:23" ht="14.25">
      <c r="B532" s="3"/>
      <c r="C532" s="3"/>
      <c r="D532" s="3"/>
      <c r="E532" s="3"/>
      <c r="F532" s="3"/>
      <c r="G532" s="3"/>
      <c r="H532" s="3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3"/>
      <c r="T532" s="3"/>
      <c r="U532" s="3"/>
      <c r="V532" s="3"/>
      <c r="W532" s="3"/>
    </row>
    <row r="533" spans="2:23" ht="14.25">
      <c r="B533" s="3"/>
      <c r="C533" s="3"/>
      <c r="D533" s="3"/>
      <c r="E533" s="3"/>
      <c r="F533" s="3"/>
      <c r="G533" s="3"/>
      <c r="H533" s="3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3"/>
      <c r="T533" s="3"/>
      <c r="U533" s="3"/>
      <c r="V533" s="3"/>
      <c r="W533" s="3"/>
    </row>
    <row r="534" spans="2:23" ht="14.25">
      <c r="B534" s="3"/>
      <c r="C534" s="3"/>
      <c r="D534" s="3"/>
      <c r="E534" s="3"/>
      <c r="F534" s="3"/>
      <c r="G534" s="3"/>
      <c r="H534" s="3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3"/>
      <c r="T534" s="3"/>
      <c r="U534" s="3"/>
      <c r="V534" s="3"/>
      <c r="W534" s="3"/>
    </row>
    <row r="535" spans="2:23" ht="14.25">
      <c r="B535" s="3"/>
      <c r="C535" s="3"/>
      <c r="D535" s="3"/>
      <c r="E535" s="3"/>
      <c r="F535" s="3"/>
      <c r="G535" s="3"/>
      <c r="H535" s="3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3"/>
      <c r="T535" s="3"/>
      <c r="U535" s="3"/>
      <c r="V535" s="3"/>
      <c r="W535" s="3"/>
    </row>
    <row r="536" spans="2:23" ht="14.25">
      <c r="B536" s="3"/>
      <c r="C536" s="3"/>
      <c r="D536" s="3"/>
      <c r="E536" s="3"/>
      <c r="F536" s="3"/>
      <c r="G536" s="3"/>
      <c r="H536" s="3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3"/>
      <c r="T536" s="3"/>
      <c r="U536" s="3"/>
      <c r="V536" s="3"/>
      <c r="W536" s="3"/>
    </row>
    <row r="537" spans="2:23" ht="14.25">
      <c r="B537" s="3"/>
      <c r="C537" s="3"/>
      <c r="D537" s="3"/>
      <c r="E537" s="3"/>
      <c r="F537" s="3"/>
      <c r="G537" s="3"/>
      <c r="H537" s="3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3"/>
      <c r="T537" s="3"/>
      <c r="U537" s="3"/>
      <c r="V537" s="3"/>
      <c r="W537" s="3"/>
    </row>
    <row r="538" spans="2:23" ht="14.25">
      <c r="B538" s="3"/>
      <c r="C538" s="3"/>
      <c r="D538" s="3"/>
      <c r="E538" s="3"/>
      <c r="F538" s="3"/>
      <c r="G538" s="3"/>
      <c r="H538" s="3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3"/>
      <c r="T538" s="3"/>
      <c r="U538" s="3"/>
      <c r="V538" s="3"/>
      <c r="W538" s="3"/>
    </row>
    <row r="539" spans="2:23" ht="14.25">
      <c r="B539" s="3"/>
      <c r="C539" s="3"/>
      <c r="D539" s="3"/>
      <c r="E539" s="3"/>
      <c r="F539" s="3"/>
      <c r="G539" s="3"/>
      <c r="H539" s="3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3"/>
      <c r="T539" s="3"/>
      <c r="U539" s="3"/>
      <c r="V539" s="3"/>
      <c r="W539" s="3"/>
    </row>
    <row r="540" spans="2:23" ht="14.25">
      <c r="B540" s="3"/>
      <c r="C540" s="3"/>
      <c r="D540" s="3"/>
      <c r="E540" s="3"/>
      <c r="F540" s="3"/>
      <c r="G540" s="3"/>
      <c r="H540" s="3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3"/>
      <c r="T540" s="3"/>
      <c r="U540" s="3"/>
      <c r="V540" s="3"/>
      <c r="W540" s="3"/>
    </row>
    <row r="541" spans="2:23" ht="14.25">
      <c r="B541" s="3"/>
      <c r="C541" s="3"/>
      <c r="D541" s="3"/>
      <c r="E541" s="3"/>
      <c r="F541" s="3"/>
      <c r="G541" s="3"/>
      <c r="H541" s="3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3"/>
      <c r="T541" s="3"/>
      <c r="U541" s="3"/>
      <c r="V541" s="3"/>
      <c r="W541" s="3"/>
    </row>
    <row r="542" spans="2:23" ht="14.25">
      <c r="B542" s="3"/>
      <c r="C542" s="3"/>
      <c r="D542" s="3"/>
      <c r="E542" s="3"/>
      <c r="F542" s="3"/>
      <c r="G542" s="3"/>
      <c r="H542" s="3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3"/>
      <c r="T542" s="3"/>
      <c r="U542" s="3"/>
      <c r="V542" s="3"/>
      <c r="W542" s="3"/>
    </row>
    <row r="543" spans="2:23" ht="14.25">
      <c r="B543" s="3"/>
      <c r="C543" s="3"/>
      <c r="D543" s="3"/>
      <c r="E543" s="3"/>
      <c r="F543" s="3"/>
      <c r="G543" s="3"/>
      <c r="H543" s="3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3"/>
      <c r="T543" s="3"/>
      <c r="U543" s="3"/>
      <c r="V543" s="3"/>
      <c r="W543" s="3"/>
    </row>
    <row r="544" spans="2:23" ht="14.25">
      <c r="B544" s="3"/>
      <c r="C544" s="3"/>
      <c r="D544" s="3"/>
      <c r="E544" s="3"/>
      <c r="F544" s="3"/>
      <c r="G544" s="3"/>
      <c r="H544" s="3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3"/>
      <c r="T544" s="3"/>
      <c r="U544" s="3"/>
      <c r="V544" s="3"/>
      <c r="W544" s="3"/>
    </row>
    <row r="545" spans="2:23" ht="14.25">
      <c r="B545" s="3"/>
      <c r="C545" s="3"/>
      <c r="D545" s="3"/>
      <c r="E545" s="3"/>
      <c r="F545" s="3"/>
      <c r="G545" s="3"/>
      <c r="H545" s="3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3"/>
      <c r="T545" s="3"/>
      <c r="U545" s="3"/>
      <c r="V545" s="3"/>
      <c r="W545" s="3"/>
    </row>
    <row r="546" spans="2:23" ht="14.25">
      <c r="B546" s="3"/>
      <c r="C546" s="3"/>
      <c r="D546" s="3"/>
      <c r="E546" s="3"/>
      <c r="F546" s="3"/>
      <c r="G546" s="3"/>
      <c r="H546" s="3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3"/>
      <c r="T546" s="3"/>
      <c r="U546" s="3"/>
      <c r="V546" s="3"/>
      <c r="W546" s="3"/>
    </row>
    <row r="547" spans="2:23" ht="14.25">
      <c r="B547" s="3"/>
      <c r="C547" s="3"/>
      <c r="D547" s="3"/>
      <c r="E547" s="3"/>
      <c r="F547" s="3"/>
      <c r="G547" s="3"/>
      <c r="H547" s="3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3"/>
      <c r="T547" s="3"/>
      <c r="U547" s="3"/>
      <c r="V547" s="3"/>
      <c r="W547" s="3"/>
    </row>
    <row r="548" spans="2:23" ht="14.25">
      <c r="B548" s="3"/>
      <c r="C548" s="3"/>
      <c r="D548" s="3"/>
      <c r="E548" s="3"/>
      <c r="F548" s="3"/>
      <c r="G548" s="3"/>
      <c r="H548" s="3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3"/>
      <c r="T548" s="3"/>
      <c r="U548" s="3"/>
      <c r="V548" s="3"/>
      <c r="W548" s="3"/>
    </row>
    <row r="549" spans="2:23" ht="14.25">
      <c r="B549" s="3"/>
      <c r="C549" s="3"/>
      <c r="D549" s="3"/>
      <c r="E549" s="3"/>
      <c r="F549" s="3"/>
      <c r="G549" s="3"/>
      <c r="H549" s="3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3"/>
      <c r="T549" s="3"/>
      <c r="U549" s="3"/>
      <c r="V549" s="3"/>
      <c r="W549" s="3"/>
    </row>
    <row r="550" spans="2:23" ht="14.25">
      <c r="B550" s="3"/>
      <c r="C550" s="3"/>
      <c r="D550" s="3"/>
      <c r="E550" s="3"/>
      <c r="F550" s="3"/>
      <c r="G550" s="3"/>
      <c r="H550" s="3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3"/>
      <c r="T550" s="3"/>
      <c r="U550" s="3"/>
      <c r="V550" s="3"/>
      <c r="W550" s="3"/>
    </row>
    <row r="551" spans="2:23" ht="14.25">
      <c r="B551" s="3"/>
      <c r="C551" s="3"/>
      <c r="D551" s="3"/>
      <c r="E551" s="3"/>
      <c r="F551" s="3"/>
      <c r="G551" s="3"/>
      <c r="H551" s="3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3"/>
      <c r="T551" s="3"/>
      <c r="U551" s="3"/>
      <c r="V551" s="3"/>
      <c r="W551" s="3"/>
    </row>
    <row r="552" spans="2:23" ht="14.25">
      <c r="B552" s="3"/>
      <c r="C552" s="3"/>
      <c r="D552" s="3"/>
      <c r="E552" s="3"/>
      <c r="F552" s="3"/>
      <c r="G552" s="3"/>
      <c r="H552" s="3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3"/>
      <c r="T552" s="3"/>
      <c r="U552" s="3"/>
      <c r="V552" s="3"/>
      <c r="W552" s="3"/>
    </row>
    <row r="553" spans="2:23" ht="14.25">
      <c r="B553" s="3"/>
      <c r="C553" s="3"/>
      <c r="D553" s="3"/>
      <c r="E553" s="3"/>
      <c r="F553" s="3"/>
      <c r="G553" s="3"/>
      <c r="H553" s="3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3"/>
      <c r="T553" s="3"/>
      <c r="U553" s="3"/>
      <c r="V553" s="3"/>
      <c r="W553" s="3"/>
    </row>
    <row r="554" spans="2:23" ht="14.25">
      <c r="B554" s="3"/>
      <c r="C554" s="3"/>
      <c r="D554" s="3"/>
      <c r="E554" s="3"/>
      <c r="F554" s="3"/>
      <c r="G554" s="3"/>
      <c r="H554" s="3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3"/>
      <c r="T554" s="3"/>
      <c r="U554" s="3"/>
      <c r="V554" s="3"/>
      <c r="W554" s="3"/>
    </row>
    <row r="555" spans="2:23" ht="14.25">
      <c r="B555" s="3"/>
      <c r="C555" s="3"/>
      <c r="D555" s="3"/>
      <c r="E555" s="3"/>
      <c r="F555" s="3"/>
      <c r="G555" s="3"/>
      <c r="H555" s="3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3"/>
      <c r="T555" s="3"/>
      <c r="U555" s="3"/>
      <c r="V555" s="3"/>
      <c r="W555" s="3"/>
    </row>
    <row r="556" spans="2:23" ht="14.25">
      <c r="B556" s="3"/>
      <c r="C556" s="3"/>
      <c r="D556" s="3"/>
      <c r="E556" s="3"/>
      <c r="F556" s="3"/>
      <c r="G556" s="3"/>
      <c r="H556" s="3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3"/>
      <c r="T556" s="3"/>
      <c r="U556" s="3"/>
      <c r="V556" s="3"/>
      <c r="W556" s="3"/>
    </row>
    <row r="557" spans="2:23" ht="14.25">
      <c r="B557" s="3"/>
      <c r="C557" s="3"/>
      <c r="D557" s="3"/>
      <c r="E557" s="3"/>
      <c r="F557" s="3"/>
      <c r="G557" s="3"/>
      <c r="H557" s="3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3"/>
      <c r="T557" s="3"/>
      <c r="U557" s="3"/>
      <c r="V557" s="3"/>
      <c r="W557" s="3"/>
    </row>
    <row r="558" spans="2:23" ht="14.25">
      <c r="B558" s="3"/>
      <c r="C558" s="3"/>
      <c r="D558" s="3"/>
      <c r="E558" s="3"/>
      <c r="F558" s="3"/>
      <c r="G558" s="3"/>
      <c r="H558" s="3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3"/>
      <c r="T558" s="3"/>
      <c r="U558" s="3"/>
      <c r="V558" s="3"/>
      <c r="W558" s="3"/>
    </row>
    <row r="559" spans="2:23" ht="14.25">
      <c r="B559" s="3"/>
      <c r="C559" s="3"/>
      <c r="D559" s="3"/>
      <c r="E559" s="3"/>
      <c r="F559" s="3"/>
      <c r="G559" s="3"/>
      <c r="H559" s="3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3"/>
      <c r="T559" s="3"/>
      <c r="U559" s="3"/>
      <c r="V559" s="3"/>
      <c r="W559" s="3"/>
    </row>
    <row r="560" spans="2:23" ht="14.25">
      <c r="B560" s="3"/>
      <c r="C560" s="3"/>
      <c r="D560" s="3"/>
      <c r="E560" s="3"/>
      <c r="F560" s="3"/>
      <c r="G560" s="3"/>
      <c r="H560" s="3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3"/>
      <c r="T560" s="3"/>
      <c r="U560" s="3"/>
      <c r="V560" s="3"/>
      <c r="W560" s="3"/>
    </row>
    <row r="561" spans="2:23" ht="14.25">
      <c r="B561" s="3"/>
      <c r="C561" s="3"/>
      <c r="D561" s="3"/>
      <c r="E561" s="3"/>
      <c r="F561" s="3"/>
      <c r="G561" s="3"/>
      <c r="H561" s="3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3"/>
      <c r="T561" s="3"/>
      <c r="U561" s="3"/>
      <c r="V561" s="3"/>
      <c r="W561" s="3"/>
    </row>
    <row r="562" spans="2:23" ht="14.25">
      <c r="B562" s="3"/>
      <c r="C562" s="3"/>
      <c r="D562" s="3"/>
      <c r="E562" s="3"/>
      <c r="F562" s="3"/>
      <c r="G562" s="3"/>
      <c r="H562" s="3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3"/>
      <c r="T562" s="3"/>
      <c r="U562" s="3"/>
      <c r="V562" s="3"/>
      <c r="W562" s="3"/>
    </row>
    <row r="563" spans="2:23" ht="14.25">
      <c r="B563" s="3"/>
      <c r="C563" s="3"/>
      <c r="D563" s="3"/>
      <c r="E563" s="3"/>
      <c r="F563" s="3"/>
      <c r="G563" s="3"/>
      <c r="H563" s="3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3"/>
      <c r="T563" s="3"/>
      <c r="U563" s="3"/>
      <c r="V563" s="3"/>
      <c r="W563" s="3"/>
    </row>
    <row r="564" spans="2:23" ht="14.25">
      <c r="B564" s="3"/>
      <c r="C564" s="3"/>
      <c r="D564" s="3"/>
      <c r="E564" s="3"/>
      <c r="F564" s="3"/>
      <c r="G564" s="3"/>
      <c r="H564" s="3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3"/>
      <c r="T564" s="3"/>
      <c r="U564" s="3"/>
      <c r="V564" s="3"/>
      <c r="W564" s="3"/>
    </row>
    <row r="565" spans="2:23" ht="14.25">
      <c r="B565" s="3"/>
      <c r="C565" s="3"/>
      <c r="D565" s="3"/>
      <c r="E565" s="3"/>
      <c r="F565" s="3"/>
      <c r="G565" s="3"/>
      <c r="H565" s="3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3"/>
      <c r="T565" s="3"/>
      <c r="U565" s="3"/>
      <c r="V565" s="3"/>
      <c r="W565" s="3"/>
    </row>
    <row r="566" spans="2:23" ht="14.25">
      <c r="B566" s="3"/>
      <c r="C566" s="3"/>
      <c r="D566" s="3"/>
      <c r="E566" s="3"/>
      <c r="F566" s="3"/>
      <c r="G566" s="3"/>
      <c r="H566" s="3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3"/>
      <c r="T566" s="3"/>
      <c r="U566" s="3"/>
      <c r="V566" s="3"/>
      <c r="W566" s="3"/>
    </row>
    <row r="567" spans="2:23" ht="14.25">
      <c r="B567" s="3"/>
      <c r="C567" s="3"/>
      <c r="D567" s="3"/>
      <c r="E567" s="3"/>
      <c r="F567" s="3"/>
      <c r="G567" s="3"/>
      <c r="H567" s="3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3"/>
      <c r="T567" s="3"/>
      <c r="U567" s="3"/>
      <c r="V567" s="3"/>
      <c r="W567" s="3"/>
    </row>
    <row r="568" spans="2:23" ht="14.25">
      <c r="B568" s="3"/>
      <c r="C568" s="3"/>
      <c r="D568" s="3"/>
      <c r="E568" s="3"/>
      <c r="F568" s="3"/>
      <c r="G568" s="3"/>
      <c r="H568" s="3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3"/>
      <c r="T568" s="3"/>
      <c r="U568" s="3"/>
      <c r="V568" s="3"/>
      <c r="W568" s="3"/>
    </row>
    <row r="569" spans="2:23" ht="14.25">
      <c r="B569" s="3"/>
      <c r="C569" s="3"/>
      <c r="D569" s="3"/>
      <c r="E569" s="3"/>
      <c r="F569" s="3"/>
      <c r="G569" s="3"/>
      <c r="H569" s="3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3"/>
      <c r="T569" s="3"/>
      <c r="U569" s="3"/>
      <c r="V569" s="3"/>
      <c r="W569" s="3"/>
    </row>
    <row r="570" spans="2:23" ht="14.25">
      <c r="B570" s="3"/>
      <c r="C570" s="3"/>
      <c r="D570" s="3"/>
      <c r="E570" s="3"/>
      <c r="F570" s="3"/>
      <c r="G570" s="3"/>
      <c r="H570" s="3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3"/>
      <c r="T570" s="3"/>
      <c r="U570" s="3"/>
      <c r="V570" s="3"/>
      <c r="W570" s="3"/>
    </row>
    <row r="571" spans="2:23" ht="14.25">
      <c r="B571" s="3"/>
      <c r="C571" s="3"/>
      <c r="D571" s="3"/>
      <c r="E571" s="3"/>
      <c r="F571" s="3"/>
      <c r="G571" s="3"/>
      <c r="H571" s="3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3"/>
      <c r="T571" s="3"/>
      <c r="U571" s="3"/>
      <c r="V571" s="3"/>
      <c r="W571" s="3"/>
    </row>
    <row r="572" spans="2:23" ht="14.25">
      <c r="B572" s="3"/>
      <c r="C572" s="3"/>
      <c r="D572" s="3"/>
      <c r="E572" s="3"/>
      <c r="F572" s="3"/>
      <c r="G572" s="3"/>
      <c r="H572" s="3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3"/>
      <c r="T572" s="3"/>
      <c r="U572" s="3"/>
      <c r="V572" s="3"/>
      <c r="W572" s="3"/>
    </row>
    <row r="573" spans="2:23" ht="14.25">
      <c r="B573" s="3"/>
      <c r="C573" s="3"/>
      <c r="D573" s="3"/>
      <c r="E573" s="3"/>
      <c r="F573" s="3"/>
      <c r="G573" s="3"/>
      <c r="H573" s="3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3"/>
      <c r="T573" s="3"/>
      <c r="U573" s="3"/>
      <c r="V573" s="3"/>
      <c r="W573" s="3"/>
    </row>
    <row r="574" spans="2:23" ht="14.25">
      <c r="B574" s="3"/>
      <c r="C574" s="3"/>
      <c r="D574" s="3"/>
      <c r="E574" s="3"/>
      <c r="F574" s="3"/>
      <c r="G574" s="3"/>
      <c r="H574" s="3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3"/>
      <c r="T574" s="3"/>
      <c r="U574" s="3"/>
      <c r="V574" s="3"/>
      <c r="W574" s="3"/>
    </row>
    <row r="575" spans="2:23" ht="14.25">
      <c r="B575" s="3"/>
      <c r="C575" s="3"/>
      <c r="D575" s="3"/>
      <c r="E575" s="3"/>
      <c r="F575" s="3"/>
      <c r="G575" s="3"/>
      <c r="H575" s="3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3"/>
      <c r="T575" s="3"/>
      <c r="U575" s="3"/>
      <c r="V575" s="3"/>
      <c r="W575" s="3"/>
    </row>
    <row r="576" spans="2:23" ht="14.25">
      <c r="B576" s="3"/>
      <c r="C576" s="3"/>
      <c r="D576" s="3"/>
      <c r="E576" s="3"/>
      <c r="F576" s="3"/>
      <c r="G576" s="3"/>
      <c r="H576" s="3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3"/>
      <c r="T576" s="3"/>
      <c r="U576" s="3"/>
      <c r="V576" s="3"/>
      <c r="W576" s="3"/>
    </row>
    <row r="577" spans="2:23" ht="14.25">
      <c r="B577" s="3"/>
      <c r="C577" s="3"/>
      <c r="D577" s="3"/>
      <c r="E577" s="3"/>
      <c r="F577" s="3"/>
      <c r="G577" s="3"/>
      <c r="H577" s="3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3"/>
      <c r="T577" s="3"/>
      <c r="U577" s="3"/>
      <c r="V577" s="3"/>
      <c r="W577" s="3"/>
    </row>
    <row r="578" spans="2:23" ht="14.25">
      <c r="B578" s="3"/>
      <c r="C578" s="3"/>
      <c r="D578" s="3"/>
      <c r="E578" s="3"/>
      <c r="F578" s="3"/>
      <c r="G578" s="3"/>
      <c r="H578" s="3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3"/>
      <c r="T578" s="3"/>
      <c r="U578" s="3"/>
      <c r="V578" s="3"/>
      <c r="W578" s="3"/>
    </row>
    <row r="579" spans="2:23" ht="14.25">
      <c r="B579" s="3"/>
      <c r="C579" s="3"/>
      <c r="D579" s="3"/>
      <c r="E579" s="3"/>
      <c r="F579" s="3"/>
      <c r="G579" s="3"/>
      <c r="H579" s="3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3"/>
      <c r="T579" s="3"/>
      <c r="U579" s="3"/>
      <c r="V579" s="3"/>
      <c r="W579" s="3"/>
    </row>
    <row r="580" spans="2:23" ht="14.25">
      <c r="B580" s="3"/>
      <c r="C580" s="3"/>
      <c r="D580" s="3"/>
      <c r="E580" s="3"/>
      <c r="F580" s="3"/>
      <c r="G580" s="3"/>
      <c r="H580" s="3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3"/>
      <c r="T580" s="3"/>
      <c r="U580" s="3"/>
      <c r="V580" s="3"/>
      <c r="W580" s="3"/>
    </row>
    <row r="581" spans="2:23" ht="14.25">
      <c r="B581" s="3"/>
      <c r="C581" s="3"/>
      <c r="D581" s="3"/>
      <c r="E581" s="3"/>
      <c r="F581" s="3"/>
      <c r="G581" s="3"/>
      <c r="H581" s="3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3"/>
      <c r="T581" s="3"/>
      <c r="U581" s="3"/>
      <c r="V581" s="3"/>
      <c r="W581" s="3"/>
    </row>
    <row r="582" spans="2:23" ht="14.25">
      <c r="B582" s="3"/>
      <c r="C582" s="3"/>
      <c r="D582" s="3"/>
      <c r="E582" s="3"/>
      <c r="F582" s="3"/>
      <c r="G582" s="3"/>
      <c r="H582" s="3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3"/>
      <c r="T582" s="3"/>
      <c r="U582" s="3"/>
      <c r="V582" s="3"/>
      <c r="W582" s="3"/>
    </row>
    <row r="583" spans="2:23" ht="14.25">
      <c r="B583" s="3"/>
      <c r="C583" s="3"/>
      <c r="D583" s="3"/>
      <c r="E583" s="3"/>
      <c r="F583" s="3"/>
      <c r="G583" s="3"/>
      <c r="H583" s="3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3"/>
      <c r="T583" s="3"/>
      <c r="U583" s="3"/>
      <c r="V583" s="3"/>
      <c r="W583" s="3"/>
    </row>
    <row r="584" spans="2:23" ht="14.25">
      <c r="B584" s="3"/>
      <c r="C584" s="3"/>
      <c r="D584" s="3"/>
      <c r="E584" s="3"/>
      <c r="F584" s="3"/>
      <c r="G584" s="3"/>
      <c r="H584" s="3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3"/>
      <c r="T584" s="3"/>
      <c r="U584" s="3"/>
      <c r="V584" s="3"/>
      <c r="W584" s="3"/>
    </row>
    <row r="585" spans="2:23" ht="14.25">
      <c r="B585" s="3"/>
      <c r="C585" s="3"/>
      <c r="D585" s="3"/>
      <c r="E585" s="3"/>
      <c r="F585" s="3"/>
      <c r="G585" s="3"/>
      <c r="H585" s="3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3"/>
      <c r="T585" s="3"/>
      <c r="U585" s="3"/>
      <c r="V585" s="3"/>
      <c r="W585" s="3"/>
    </row>
    <row r="586" spans="2:23" ht="14.25">
      <c r="B586" s="3"/>
      <c r="C586" s="3"/>
      <c r="D586" s="3"/>
      <c r="E586" s="3"/>
      <c r="F586" s="3"/>
      <c r="G586" s="3"/>
      <c r="H586" s="3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3"/>
      <c r="T586" s="3"/>
      <c r="U586" s="3"/>
      <c r="V586" s="3"/>
      <c r="W586" s="3"/>
    </row>
    <row r="587" spans="2:23" ht="14.25">
      <c r="B587" s="3"/>
      <c r="C587" s="3"/>
      <c r="D587" s="3"/>
      <c r="E587" s="3"/>
      <c r="F587" s="3"/>
      <c r="G587" s="3"/>
      <c r="H587" s="3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3"/>
      <c r="T587" s="3"/>
      <c r="U587" s="3"/>
      <c r="V587" s="3"/>
      <c r="W587" s="3"/>
    </row>
    <row r="588" spans="2:23" ht="14.25">
      <c r="B588" s="3"/>
      <c r="C588" s="3"/>
      <c r="D588" s="3"/>
      <c r="E588" s="3"/>
      <c r="F588" s="3"/>
      <c r="G588" s="3"/>
      <c r="H588" s="3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3"/>
      <c r="T588" s="3"/>
      <c r="U588" s="3"/>
      <c r="V588" s="3"/>
      <c r="W588" s="3"/>
    </row>
    <row r="589" spans="2:23" ht="14.25">
      <c r="B589" s="3"/>
      <c r="C589" s="3"/>
      <c r="D589" s="3"/>
      <c r="E589" s="3"/>
      <c r="F589" s="3"/>
      <c r="G589" s="3"/>
      <c r="H589" s="3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3"/>
      <c r="T589" s="3"/>
      <c r="U589" s="3"/>
      <c r="V589" s="3"/>
      <c r="W589" s="3"/>
    </row>
    <row r="590" spans="2:23" ht="14.25">
      <c r="B590" s="3"/>
      <c r="C590" s="3"/>
      <c r="D590" s="3"/>
      <c r="E590" s="3"/>
      <c r="F590" s="3"/>
      <c r="G590" s="3"/>
      <c r="H590" s="3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3"/>
      <c r="T590" s="3"/>
      <c r="U590" s="3"/>
      <c r="V590" s="3"/>
      <c r="W590" s="3"/>
    </row>
    <row r="591" spans="2:23" ht="14.25">
      <c r="B591" s="3"/>
      <c r="C591" s="3"/>
      <c r="D591" s="3"/>
      <c r="E591" s="3"/>
      <c r="F591" s="3"/>
      <c r="G591" s="3"/>
      <c r="H591" s="3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3"/>
      <c r="T591" s="3"/>
      <c r="U591" s="3"/>
      <c r="V591" s="3"/>
      <c r="W591" s="3"/>
    </row>
    <row r="592" spans="2:23" ht="14.25">
      <c r="B592" s="3"/>
      <c r="C592" s="3"/>
      <c r="D592" s="3"/>
      <c r="E592" s="3"/>
      <c r="F592" s="3"/>
      <c r="G592" s="3"/>
      <c r="H592" s="3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3"/>
      <c r="T592" s="3"/>
      <c r="U592" s="3"/>
      <c r="V592" s="3"/>
      <c r="W592" s="3"/>
    </row>
    <row r="593" spans="2:23" ht="14.25">
      <c r="B593" s="3"/>
      <c r="C593" s="3"/>
      <c r="D593" s="3"/>
      <c r="E593" s="3"/>
      <c r="F593" s="3"/>
      <c r="G593" s="3"/>
      <c r="H593" s="3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3"/>
      <c r="T593" s="3"/>
      <c r="U593" s="3"/>
      <c r="V593" s="3"/>
      <c r="W593" s="3"/>
    </row>
    <row r="594" spans="2:23" ht="14.25">
      <c r="B594" s="3"/>
      <c r="C594" s="3"/>
      <c r="D594" s="3"/>
      <c r="E594" s="3"/>
      <c r="F594" s="3"/>
      <c r="G594" s="3"/>
      <c r="H594" s="3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3"/>
      <c r="T594" s="3"/>
      <c r="U594" s="3"/>
      <c r="V594" s="3"/>
      <c r="W594" s="3"/>
    </row>
    <row r="595" spans="2:23" ht="14.25">
      <c r="B595" s="3"/>
      <c r="C595" s="3"/>
      <c r="D595" s="3"/>
      <c r="E595" s="3"/>
      <c r="F595" s="3"/>
      <c r="G595" s="3"/>
      <c r="H595" s="3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3"/>
      <c r="T595" s="3"/>
      <c r="U595" s="3"/>
      <c r="V595" s="3"/>
      <c r="W595" s="3"/>
    </row>
    <row r="596" spans="2:23" ht="14.25">
      <c r="B596" s="3"/>
      <c r="C596" s="3"/>
      <c r="D596" s="3"/>
      <c r="E596" s="3"/>
      <c r="F596" s="3"/>
      <c r="G596" s="3"/>
      <c r="H596" s="3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3"/>
      <c r="T596" s="3"/>
      <c r="U596" s="3"/>
      <c r="V596" s="3"/>
      <c r="W596" s="3"/>
    </row>
    <row r="597" spans="2:23" ht="14.25">
      <c r="B597" s="3"/>
      <c r="C597" s="3"/>
      <c r="D597" s="3"/>
      <c r="E597" s="3"/>
      <c r="F597" s="3"/>
      <c r="G597" s="3"/>
      <c r="H597" s="3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3"/>
      <c r="T597" s="3"/>
      <c r="U597" s="3"/>
      <c r="V597" s="3"/>
      <c r="W597" s="3"/>
    </row>
    <row r="598" spans="2:23" ht="14.25">
      <c r="B598" s="3"/>
      <c r="C598" s="3"/>
      <c r="D598" s="3"/>
      <c r="E598" s="3"/>
      <c r="F598" s="3"/>
      <c r="G598" s="3"/>
      <c r="H598" s="3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3"/>
      <c r="T598" s="3"/>
      <c r="U598" s="3"/>
      <c r="V598" s="3"/>
      <c r="W598" s="3"/>
    </row>
    <row r="599" spans="2:23" ht="14.25">
      <c r="B599" s="3"/>
      <c r="C599" s="3"/>
      <c r="D599" s="3"/>
      <c r="E599" s="3"/>
      <c r="F599" s="3"/>
      <c r="G599" s="3"/>
      <c r="H599" s="3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3"/>
      <c r="T599" s="3"/>
      <c r="U599" s="3"/>
      <c r="V599" s="3"/>
      <c r="W599" s="3"/>
    </row>
    <row r="600" spans="2:23" ht="14.25">
      <c r="B600" s="3"/>
      <c r="C600" s="3"/>
      <c r="D600" s="3"/>
      <c r="E600" s="3"/>
      <c r="F600" s="3"/>
      <c r="G600" s="3"/>
      <c r="H600" s="3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3"/>
      <c r="T600" s="3"/>
      <c r="U600" s="3"/>
      <c r="V600" s="3"/>
      <c r="W600" s="3"/>
    </row>
    <row r="601" spans="2:23" ht="14.25">
      <c r="B601" s="3"/>
      <c r="C601" s="3"/>
      <c r="D601" s="3"/>
      <c r="E601" s="3"/>
      <c r="F601" s="3"/>
      <c r="G601" s="3"/>
      <c r="H601" s="3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3"/>
      <c r="T601" s="3"/>
      <c r="U601" s="3"/>
      <c r="V601" s="3"/>
      <c r="W601" s="3"/>
    </row>
    <row r="602" spans="2:23" ht="14.25">
      <c r="B602" s="3"/>
      <c r="C602" s="3"/>
      <c r="D602" s="3"/>
      <c r="E602" s="3"/>
      <c r="F602" s="3"/>
      <c r="G602" s="3"/>
      <c r="H602" s="3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3"/>
      <c r="T602" s="3"/>
      <c r="U602" s="3"/>
      <c r="V602" s="3"/>
      <c r="W602" s="3"/>
    </row>
    <row r="603" spans="2:23" ht="14.25">
      <c r="B603" s="3"/>
      <c r="C603" s="3"/>
      <c r="D603" s="3"/>
      <c r="E603" s="3"/>
      <c r="F603" s="3"/>
      <c r="G603" s="3"/>
      <c r="H603" s="3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3"/>
      <c r="T603" s="3"/>
      <c r="U603" s="3"/>
      <c r="V603" s="3"/>
      <c r="W603" s="3"/>
    </row>
    <row r="604" spans="2:23" ht="14.25">
      <c r="B604" s="3"/>
      <c r="C604" s="3"/>
      <c r="D604" s="3"/>
      <c r="E604" s="3"/>
      <c r="F604" s="3"/>
      <c r="G604" s="3"/>
      <c r="H604" s="3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3"/>
      <c r="T604" s="3"/>
      <c r="U604" s="3"/>
      <c r="V604" s="3"/>
      <c r="W604" s="3"/>
    </row>
    <row r="605" spans="2:23" ht="14.25">
      <c r="B605" s="3"/>
      <c r="C605" s="3"/>
      <c r="D605" s="3"/>
      <c r="E605" s="3"/>
      <c r="F605" s="3"/>
      <c r="G605" s="3"/>
      <c r="H605" s="3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3"/>
      <c r="T605" s="3"/>
      <c r="U605" s="3"/>
      <c r="V605" s="3"/>
      <c r="W605" s="3"/>
    </row>
    <row r="606" spans="2:23" ht="14.25">
      <c r="B606" s="3"/>
      <c r="C606" s="3"/>
      <c r="D606" s="3"/>
      <c r="E606" s="3"/>
      <c r="F606" s="3"/>
      <c r="G606" s="3"/>
      <c r="H606" s="3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3"/>
      <c r="T606" s="3"/>
      <c r="U606" s="3"/>
      <c r="V606" s="3"/>
      <c r="W606" s="3"/>
    </row>
    <row r="607" spans="2:23" ht="14.25">
      <c r="B607" s="3"/>
      <c r="C607" s="3"/>
      <c r="D607" s="3"/>
      <c r="E607" s="3"/>
      <c r="F607" s="3"/>
      <c r="G607" s="3"/>
      <c r="H607" s="3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3"/>
      <c r="T607" s="3"/>
      <c r="U607" s="3"/>
      <c r="V607" s="3"/>
      <c r="W607" s="3"/>
    </row>
    <row r="608" spans="2:23" ht="14.25">
      <c r="B608" s="3"/>
      <c r="C608" s="3"/>
      <c r="D608" s="3"/>
      <c r="E608" s="3"/>
      <c r="F608" s="3"/>
      <c r="G608" s="3"/>
      <c r="H608" s="3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3"/>
      <c r="T608" s="3"/>
      <c r="U608" s="3"/>
      <c r="V608" s="3"/>
      <c r="W608" s="3"/>
    </row>
    <row r="609" spans="2:23" ht="14.25">
      <c r="B609" s="3"/>
      <c r="C609" s="3"/>
      <c r="D609" s="3"/>
      <c r="E609" s="3"/>
      <c r="F609" s="3"/>
      <c r="G609" s="3"/>
      <c r="H609" s="3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3"/>
      <c r="T609" s="3"/>
      <c r="U609" s="3"/>
      <c r="V609" s="3"/>
      <c r="W609" s="3"/>
    </row>
    <row r="610" spans="2:23" ht="14.25">
      <c r="B610" s="3"/>
      <c r="C610" s="3"/>
      <c r="D610" s="3"/>
      <c r="E610" s="3"/>
      <c r="F610" s="3"/>
      <c r="G610" s="3"/>
      <c r="H610" s="3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3"/>
      <c r="T610" s="3"/>
      <c r="U610" s="3"/>
      <c r="V610" s="3"/>
      <c r="W610" s="3"/>
    </row>
    <row r="611" spans="2:23" ht="14.25">
      <c r="B611" s="3"/>
      <c r="C611" s="3"/>
      <c r="D611" s="3"/>
      <c r="E611" s="3"/>
      <c r="F611" s="3"/>
      <c r="G611" s="3"/>
      <c r="H611" s="3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3"/>
      <c r="T611" s="3"/>
      <c r="U611" s="3"/>
      <c r="V611" s="3"/>
      <c r="W611" s="3"/>
    </row>
    <row r="612" spans="2:23" ht="14.25">
      <c r="B612" s="3"/>
      <c r="C612" s="3"/>
      <c r="D612" s="3"/>
      <c r="E612" s="3"/>
      <c r="F612" s="3"/>
      <c r="G612" s="3"/>
      <c r="H612" s="3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3"/>
      <c r="T612" s="3"/>
      <c r="U612" s="3"/>
      <c r="V612" s="3"/>
      <c r="W612" s="3"/>
    </row>
    <row r="613" spans="2:23" ht="14.25">
      <c r="B613" s="3"/>
      <c r="C613" s="3"/>
      <c r="D613" s="3"/>
      <c r="E613" s="3"/>
      <c r="F613" s="3"/>
      <c r="G613" s="3"/>
      <c r="H613" s="3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3"/>
      <c r="T613" s="3"/>
      <c r="U613" s="3"/>
      <c r="V613" s="3"/>
      <c r="W613" s="3"/>
    </row>
    <row r="614" spans="2:23" ht="14.25">
      <c r="B614" s="3"/>
      <c r="C614" s="3"/>
      <c r="D614" s="3"/>
      <c r="E614" s="3"/>
      <c r="F614" s="3"/>
      <c r="G614" s="3"/>
      <c r="H614" s="3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3"/>
      <c r="T614" s="3"/>
      <c r="U614" s="3"/>
      <c r="V614" s="3"/>
      <c r="W614" s="3"/>
    </row>
    <row r="615" spans="2:23" ht="14.25">
      <c r="B615" s="3"/>
      <c r="C615" s="3"/>
      <c r="D615" s="3"/>
      <c r="E615" s="3"/>
      <c r="F615" s="3"/>
      <c r="G615" s="3"/>
      <c r="H615" s="3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3"/>
      <c r="T615" s="3"/>
      <c r="U615" s="3"/>
      <c r="V615" s="3"/>
      <c r="W615" s="3"/>
    </row>
    <row r="616" spans="2:23" ht="14.25">
      <c r="B616" s="3"/>
      <c r="C616" s="3"/>
      <c r="D616" s="3"/>
      <c r="E616" s="3"/>
      <c r="F616" s="3"/>
      <c r="G616" s="3"/>
      <c r="H616" s="3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3"/>
      <c r="T616" s="3"/>
      <c r="U616" s="3"/>
      <c r="V616" s="3"/>
      <c r="W616" s="3"/>
    </row>
    <row r="617" spans="2:23" ht="14.25">
      <c r="B617" s="3"/>
      <c r="C617" s="3"/>
      <c r="D617" s="3"/>
      <c r="E617" s="3"/>
      <c r="F617" s="3"/>
      <c r="G617" s="3"/>
      <c r="H617" s="3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3"/>
      <c r="T617" s="3"/>
      <c r="U617" s="3"/>
      <c r="V617" s="3"/>
      <c r="W617" s="3"/>
    </row>
    <row r="618" spans="2:23" ht="14.25">
      <c r="B618" s="3"/>
      <c r="C618" s="3"/>
      <c r="D618" s="3"/>
      <c r="E618" s="3"/>
      <c r="F618" s="3"/>
      <c r="G618" s="3"/>
      <c r="H618" s="3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3"/>
      <c r="T618" s="3"/>
      <c r="U618" s="3"/>
      <c r="V618" s="3"/>
      <c r="W618" s="3"/>
    </row>
    <row r="619" spans="2:23" ht="14.25">
      <c r="B619" s="3"/>
      <c r="C619" s="3"/>
      <c r="D619" s="3"/>
      <c r="E619" s="3"/>
      <c r="F619" s="3"/>
      <c r="G619" s="3"/>
      <c r="H619" s="3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3"/>
      <c r="T619" s="3"/>
      <c r="U619" s="3"/>
      <c r="V619" s="3"/>
      <c r="W619" s="3"/>
    </row>
    <row r="620" spans="2:23" ht="14.25">
      <c r="B620" s="3"/>
      <c r="C620" s="3"/>
      <c r="D620" s="3"/>
      <c r="E620" s="3"/>
      <c r="F620" s="3"/>
      <c r="G620" s="3"/>
      <c r="H620" s="3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3"/>
      <c r="T620" s="3"/>
      <c r="U620" s="3"/>
      <c r="V620" s="3"/>
      <c r="W620" s="3"/>
    </row>
    <row r="621" spans="2:23" ht="14.25">
      <c r="B621" s="3"/>
      <c r="C621" s="3"/>
      <c r="D621" s="3"/>
      <c r="E621" s="3"/>
      <c r="F621" s="3"/>
      <c r="G621" s="3"/>
      <c r="H621" s="3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3"/>
      <c r="T621" s="3"/>
      <c r="U621" s="3"/>
      <c r="V621" s="3"/>
      <c r="W621" s="3"/>
    </row>
    <row r="622" spans="2:23" ht="14.25">
      <c r="B622" s="3"/>
      <c r="C622" s="3"/>
      <c r="D622" s="3"/>
      <c r="E622" s="3"/>
      <c r="F622" s="3"/>
      <c r="G622" s="3"/>
      <c r="H622" s="3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3"/>
      <c r="T622" s="3"/>
      <c r="U622" s="3"/>
      <c r="V622" s="3"/>
      <c r="W622" s="3"/>
    </row>
    <row r="623" spans="2:23" ht="14.25">
      <c r="B623" s="3"/>
      <c r="C623" s="3"/>
      <c r="D623" s="3"/>
      <c r="E623" s="3"/>
      <c r="F623" s="3"/>
      <c r="G623" s="3"/>
      <c r="H623" s="3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3"/>
      <c r="T623" s="3"/>
      <c r="U623" s="3"/>
      <c r="V623" s="3"/>
      <c r="W623" s="3"/>
    </row>
    <row r="624" spans="2:23" ht="14.25">
      <c r="B624" s="3"/>
      <c r="C624" s="3"/>
      <c r="D624" s="3"/>
      <c r="E624" s="3"/>
      <c r="F624" s="3"/>
      <c r="G624" s="3"/>
      <c r="H624" s="3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3"/>
      <c r="T624" s="3"/>
      <c r="U624" s="3"/>
      <c r="V624" s="3"/>
      <c r="W624" s="3"/>
    </row>
    <row r="625" spans="2:23" ht="14.25">
      <c r="B625" s="3"/>
      <c r="C625" s="3"/>
      <c r="D625" s="3"/>
      <c r="E625" s="3"/>
      <c r="F625" s="3"/>
      <c r="G625" s="3"/>
      <c r="H625" s="3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3"/>
      <c r="T625" s="3"/>
      <c r="U625" s="3"/>
      <c r="V625" s="3"/>
      <c r="W625" s="3"/>
    </row>
    <row r="626" spans="2:23" ht="14.25">
      <c r="B626" s="3"/>
      <c r="C626" s="3"/>
      <c r="D626" s="3"/>
      <c r="E626" s="3"/>
      <c r="F626" s="3"/>
      <c r="G626" s="3"/>
      <c r="H626" s="3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3"/>
      <c r="T626" s="3"/>
      <c r="U626" s="3"/>
      <c r="V626" s="3"/>
      <c r="W626" s="3"/>
    </row>
    <row r="627" spans="2:23" ht="14.25">
      <c r="B627" s="3"/>
      <c r="C627" s="3"/>
      <c r="D627" s="3"/>
      <c r="E627" s="3"/>
      <c r="F627" s="3"/>
      <c r="G627" s="3"/>
      <c r="H627" s="3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3"/>
      <c r="T627" s="3"/>
      <c r="U627" s="3"/>
      <c r="V627" s="3"/>
      <c r="W627" s="3"/>
    </row>
    <row r="628" spans="2:23" ht="14.25">
      <c r="B628" s="3"/>
      <c r="C628" s="3"/>
      <c r="D628" s="3"/>
      <c r="E628" s="3"/>
      <c r="F628" s="3"/>
      <c r="G628" s="3"/>
      <c r="H628" s="3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3"/>
      <c r="T628" s="3"/>
      <c r="U628" s="3"/>
      <c r="V628" s="3"/>
      <c r="W628" s="3"/>
    </row>
    <row r="629" spans="2:23" ht="14.25">
      <c r="B629" s="3"/>
      <c r="C629" s="3"/>
      <c r="D629" s="3"/>
      <c r="E629" s="3"/>
      <c r="F629" s="3"/>
      <c r="G629" s="3"/>
      <c r="H629" s="3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3"/>
      <c r="T629" s="3"/>
      <c r="U629" s="3"/>
      <c r="V629" s="3"/>
      <c r="W629" s="3"/>
    </row>
    <row r="630" spans="2:23" ht="14.25">
      <c r="B630" s="3"/>
      <c r="C630" s="3"/>
      <c r="D630" s="3"/>
      <c r="E630" s="3"/>
      <c r="F630" s="3"/>
      <c r="G630" s="3"/>
      <c r="H630" s="3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3"/>
      <c r="T630" s="3"/>
      <c r="U630" s="3"/>
      <c r="V630" s="3"/>
      <c r="W630" s="3"/>
    </row>
    <row r="631" spans="2:23" ht="14.25">
      <c r="B631" s="3"/>
      <c r="C631" s="3"/>
      <c r="D631" s="3"/>
      <c r="E631" s="3"/>
      <c r="F631" s="3"/>
      <c r="G631" s="3"/>
      <c r="H631" s="3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3"/>
      <c r="T631" s="3"/>
      <c r="U631" s="3"/>
      <c r="V631" s="3"/>
      <c r="W631" s="3"/>
    </row>
    <row r="632" spans="2:23" ht="14.25">
      <c r="B632" s="3"/>
      <c r="C632" s="3"/>
      <c r="D632" s="3"/>
      <c r="E632" s="3"/>
      <c r="F632" s="3"/>
      <c r="G632" s="3"/>
      <c r="H632" s="3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3"/>
      <c r="T632" s="3"/>
      <c r="U632" s="3"/>
      <c r="V632" s="3"/>
      <c r="W632" s="3"/>
    </row>
    <row r="633" spans="2:23" ht="14.25">
      <c r="B633" s="3"/>
      <c r="C633" s="3"/>
      <c r="D633" s="3"/>
      <c r="E633" s="3"/>
      <c r="F633" s="3"/>
      <c r="G633" s="3"/>
      <c r="H633" s="3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3"/>
      <c r="T633" s="3"/>
      <c r="U633" s="3"/>
      <c r="V633" s="3"/>
      <c r="W633" s="3"/>
    </row>
    <row r="634" spans="2:23" ht="14.25">
      <c r="B634" s="3"/>
      <c r="C634" s="3"/>
      <c r="D634" s="3"/>
      <c r="E634" s="3"/>
      <c r="F634" s="3"/>
      <c r="G634" s="3"/>
      <c r="H634" s="3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3"/>
      <c r="T634" s="3"/>
      <c r="U634" s="3"/>
      <c r="V634" s="3"/>
      <c r="W634" s="3"/>
    </row>
    <row r="635" spans="2:23" ht="14.25">
      <c r="B635" s="3"/>
      <c r="C635" s="3"/>
      <c r="D635" s="3"/>
      <c r="E635" s="3"/>
      <c r="F635" s="3"/>
      <c r="G635" s="3"/>
      <c r="H635" s="3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3"/>
      <c r="T635" s="3"/>
      <c r="U635" s="3"/>
      <c r="V635" s="3"/>
      <c r="W635" s="3"/>
    </row>
    <row r="636" spans="2:23" ht="14.25">
      <c r="B636" s="3"/>
      <c r="C636" s="3"/>
      <c r="D636" s="3"/>
      <c r="E636" s="3"/>
      <c r="F636" s="3"/>
      <c r="G636" s="3"/>
      <c r="H636" s="3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3"/>
      <c r="T636" s="3"/>
      <c r="U636" s="3"/>
      <c r="V636" s="3"/>
      <c r="W636" s="3"/>
    </row>
    <row r="637" spans="2:23" ht="14.25">
      <c r="B637" s="3"/>
      <c r="C637" s="3"/>
      <c r="D637" s="3"/>
      <c r="E637" s="3"/>
      <c r="F637" s="3"/>
      <c r="G637" s="3"/>
      <c r="H637" s="3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3"/>
      <c r="T637" s="3"/>
      <c r="U637" s="3"/>
      <c r="V637" s="3"/>
      <c r="W637" s="3"/>
    </row>
    <row r="638" spans="2:23" ht="14.25">
      <c r="B638" s="3"/>
      <c r="C638" s="3"/>
      <c r="D638" s="3"/>
      <c r="E638" s="3"/>
      <c r="F638" s="3"/>
      <c r="G638" s="3"/>
      <c r="H638" s="3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3"/>
      <c r="T638" s="3"/>
      <c r="U638" s="3"/>
      <c r="V638" s="3"/>
      <c r="W638" s="3"/>
    </row>
    <row r="639" spans="2:23" ht="14.25">
      <c r="B639" s="3"/>
      <c r="C639" s="3"/>
      <c r="D639" s="3"/>
      <c r="E639" s="3"/>
      <c r="F639" s="3"/>
      <c r="G639" s="3"/>
      <c r="H639" s="3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3"/>
      <c r="T639" s="3"/>
      <c r="U639" s="3"/>
      <c r="V639" s="3"/>
      <c r="W639" s="3"/>
    </row>
    <row r="640" spans="2:23" ht="14.25">
      <c r="B640" s="3"/>
      <c r="C640" s="3"/>
      <c r="D640" s="3"/>
      <c r="E640" s="3"/>
      <c r="F640" s="3"/>
      <c r="G640" s="3"/>
      <c r="H640" s="3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3"/>
      <c r="T640" s="3"/>
      <c r="U640" s="3"/>
      <c r="V640" s="3"/>
      <c r="W640" s="3"/>
    </row>
    <row r="641" spans="2:23" ht="14.25">
      <c r="B641" s="3"/>
      <c r="C641" s="3"/>
      <c r="D641" s="3"/>
      <c r="E641" s="3"/>
      <c r="F641" s="3"/>
      <c r="G641" s="3"/>
      <c r="H641" s="3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3"/>
      <c r="T641" s="3"/>
      <c r="U641" s="3"/>
      <c r="V641" s="3"/>
      <c r="W641" s="3"/>
    </row>
    <row r="642" spans="2:23" ht="14.25">
      <c r="B642" s="3"/>
      <c r="C642" s="3"/>
      <c r="D642" s="3"/>
      <c r="E642" s="3"/>
      <c r="F642" s="3"/>
      <c r="G642" s="3"/>
      <c r="H642" s="3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3"/>
      <c r="T642" s="3"/>
      <c r="U642" s="3"/>
      <c r="V642" s="3"/>
      <c r="W642" s="3"/>
    </row>
    <row r="643" spans="2:23" ht="14.25">
      <c r="B643" s="3"/>
      <c r="C643" s="3"/>
      <c r="D643" s="3"/>
      <c r="E643" s="3"/>
      <c r="F643" s="3"/>
      <c r="G643" s="3"/>
      <c r="H643" s="3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3"/>
      <c r="T643" s="3"/>
      <c r="U643" s="3"/>
      <c r="V643" s="3"/>
      <c r="W643" s="3"/>
    </row>
    <row r="644" spans="2:23" ht="14.25">
      <c r="B644" s="3"/>
      <c r="C644" s="3"/>
      <c r="D644" s="3"/>
      <c r="E644" s="3"/>
      <c r="F644" s="3"/>
      <c r="G644" s="3"/>
      <c r="H644" s="3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3"/>
      <c r="T644" s="3"/>
      <c r="U644" s="3"/>
      <c r="V644" s="3"/>
      <c r="W644" s="3"/>
    </row>
    <row r="645" spans="2:23" ht="14.25">
      <c r="B645" s="3"/>
      <c r="C645" s="3"/>
      <c r="D645" s="3"/>
      <c r="E645" s="3"/>
      <c r="F645" s="3"/>
      <c r="G645" s="3"/>
      <c r="H645" s="3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3"/>
      <c r="T645" s="3"/>
      <c r="U645" s="3"/>
      <c r="V645" s="3"/>
      <c r="W645" s="3"/>
    </row>
    <row r="646" spans="2:23" ht="14.25">
      <c r="B646" s="3"/>
      <c r="C646" s="3"/>
      <c r="D646" s="3"/>
      <c r="E646" s="3"/>
      <c r="F646" s="3"/>
      <c r="G646" s="3"/>
      <c r="H646" s="3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3"/>
      <c r="T646" s="3"/>
      <c r="U646" s="3"/>
      <c r="V646" s="3"/>
      <c r="W646" s="3"/>
    </row>
    <row r="647" spans="2:23" ht="14.25">
      <c r="B647" s="3"/>
      <c r="C647" s="3"/>
      <c r="D647" s="3"/>
      <c r="E647" s="3"/>
      <c r="F647" s="3"/>
      <c r="G647" s="3"/>
      <c r="H647" s="3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3"/>
      <c r="T647" s="3"/>
      <c r="U647" s="3"/>
      <c r="V647" s="3"/>
      <c r="W647" s="3"/>
    </row>
    <row r="648" spans="2:23" ht="14.25">
      <c r="B648" s="3"/>
      <c r="C648" s="3"/>
      <c r="D648" s="3"/>
      <c r="E648" s="3"/>
      <c r="F648" s="3"/>
      <c r="G648" s="3"/>
      <c r="H648" s="3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3"/>
      <c r="T648" s="3"/>
      <c r="U648" s="3"/>
      <c r="V648" s="3"/>
      <c r="W648" s="3"/>
    </row>
    <row r="649" spans="2:23" ht="14.25">
      <c r="B649" s="3"/>
      <c r="C649" s="3"/>
      <c r="D649" s="3"/>
      <c r="E649" s="3"/>
      <c r="F649" s="3"/>
      <c r="G649" s="3"/>
      <c r="H649" s="3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3"/>
      <c r="T649" s="3"/>
      <c r="U649" s="3"/>
      <c r="V649" s="3"/>
      <c r="W649" s="3"/>
    </row>
    <row r="650" spans="2:23" ht="14.25">
      <c r="B650" s="3"/>
      <c r="C650" s="3"/>
      <c r="D650" s="3"/>
      <c r="E650" s="3"/>
      <c r="F650" s="3"/>
      <c r="G650" s="3"/>
      <c r="H650" s="3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3"/>
      <c r="T650" s="3"/>
      <c r="U650" s="3"/>
      <c r="V650" s="3"/>
      <c r="W650" s="3"/>
    </row>
    <row r="651" spans="2:23" ht="14.25">
      <c r="B651" s="3"/>
      <c r="C651" s="3"/>
      <c r="D651" s="3"/>
      <c r="E651" s="3"/>
      <c r="F651" s="3"/>
      <c r="G651" s="3"/>
      <c r="H651" s="3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3"/>
      <c r="T651" s="3"/>
      <c r="U651" s="3"/>
      <c r="V651" s="3"/>
      <c r="W651" s="3"/>
    </row>
    <row r="652" spans="2:23" ht="14.25">
      <c r="B652" s="3"/>
      <c r="C652" s="3"/>
      <c r="D652" s="3"/>
      <c r="E652" s="3"/>
      <c r="F652" s="3"/>
      <c r="G652" s="3"/>
      <c r="H652" s="3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3"/>
      <c r="T652" s="3"/>
      <c r="U652" s="3"/>
      <c r="V652" s="3"/>
      <c r="W652" s="3"/>
    </row>
    <row r="653" spans="2:23" ht="14.25">
      <c r="B653" s="3"/>
      <c r="C653" s="3"/>
      <c r="D653" s="3"/>
      <c r="E653" s="3"/>
      <c r="F653" s="3"/>
      <c r="G653" s="3"/>
      <c r="H653" s="3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3"/>
      <c r="T653" s="3"/>
      <c r="U653" s="3"/>
      <c r="V653" s="3"/>
      <c r="W653" s="3"/>
    </row>
    <row r="654" spans="2:23" ht="14.25">
      <c r="B654" s="3"/>
      <c r="C654" s="3"/>
      <c r="D654" s="3"/>
      <c r="E654" s="3"/>
      <c r="F654" s="3"/>
      <c r="G654" s="3"/>
      <c r="H654" s="3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3"/>
      <c r="T654" s="3"/>
      <c r="U654" s="3"/>
      <c r="V654" s="3"/>
      <c r="W654" s="3"/>
    </row>
    <row r="655" spans="2:23" ht="14.25">
      <c r="B655" s="3"/>
      <c r="C655" s="3"/>
      <c r="D655" s="3"/>
      <c r="E655" s="3"/>
      <c r="F655" s="3"/>
      <c r="G655" s="3"/>
      <c r="H655" s="3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3"/>
      <c r="T655" s="3"/>
      <c r="U655" s="3"/>
      <c r="V655" s="3"/>
      <c r="W655" s="3"/>
    </row>
    <row r="656" spans="2:23" ht="14.25">
      <c r="B656" s="3"/>
      <c r="C656" s="3"/>
      <c r="D656" s="3"/>
      <c r="E656" s="3"/>
      <c r="F656" s="3"/>
      <c r="G656" s="3"/>
      <c r="H656" s="3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3"/>
      <c r="T656" s="3"/>
      <c r="U656" s="3"/>
      <c r="V656" s="3"/>
      <c r="W656" s="3"/>
    </row>
    <row r="657" spans="2:23" ht="14.25">
      <c r="B657" s="3"/>
      <c r="C657" s="3"/>
      <c r="D657" s="3"/>
      <c r="E657" s="3"/>
      <c r="F657" s="3"/>
      <c r="G657" s="3"/>
      <c r="H657" s="3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3"/>
      <c r="T657" s="3"/>
      <c r="U657" s="3"/>
      <c r="V657" s="3"/>
      <c r="W657" s="3"/>
    </row>
    <row r="658" spans="2:23" ht="14.25">
      <c r="B658" s="3"/>
      <c r="C658" s="3"/>
      <c r="D658" s="3"/>
      <c r="E658" s="3"/>
      <c r="F658" s="3"/>
      <c r="G658" s="3"/>
      <c r="H658" s="3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3"/>
      <c r="T658" s="3"/>
      <c r="U658" s="3"/>
      <c r="V658" s="3"/>
      <c r="W658" s="3"/>
    </row>
    <row r="659" spans="2:23" ht="14.25">
      <c r="B659" s="3"/>
      <c r="C659" s="3"/>
      <c r="D659" s="3"/>
      <c r="E659" s="3"/>
      <c r="F659" s="3"/>
      <c r="G659" s="3"/>
      <c r="H659" s="3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3"/>
      <c r="T659" s="3"/>
      <c r="U659" s="3"/>
      <c r="V659" s="3"/>
      <c r="W659" s="3"/>
    </row>
    <row r="660" spans="2:23" ht="14.25">
      <c r="B660" s="3"/>
      <c r="C660" s="3"/>
      <c r="D660" s="3"/>
      <c r="E660" s="3"/>
      <c r="F660" s="3"/>
      <c r="G660" s="3"/>
      <c r="H660" s="3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3"/>
      <c r="T660" s="3"/>
      <c r="U660" s="3"/>
      <c r="V660" s="3"/>
      <c r="W660" s="3"/>
    </row>
    <row r="661" spans="2:23" ht="14.25">
      <c r="B661" s="3"/>
      <c r="C661" s="3"/>
      <c r="D661" s="3"/>
      <c r="E661" s="3"/>
      <c r="F661" s="3"/>
      <c r="G661" s="3"/>
      <c r="H661" s="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3"/>
      <c r="T661" s="3"/>
      <c r="U661" s="3"/>
      <c r="V661" s="3"/>
      <c r="W661" s="3"/>
    </row>
    <row r="662" spans="2:23" ht="14.25">
      <c r="B662" s="3"/>
      <c r="C662" s="3"/>
      <c r="D662" s="3"/>
      <c r="E662" s="3"/>
      <c r="F662" s="3"/>
      <c r="G662" s="3"/>
      <c r="H662" s="3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3"/>
      <c r="T662" s="3"/>
      <c r="U662" s="3"/>
      <c r="V662" s="3"/>
      <c r="W662" s="3"/>
    </row>
    <row r="663" spans="2:23" ht="14.25">
      <c r="B663" s="3"/>
      <c r="C663" s="3"/>
      <c r="D663" s="3"/>
      <c r="E663" s="3"/>
      <c r="F663" s="3"/>
      <c r="G663" s="3"/>
      <c r="H663" s="3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3"/>
      <c r="T663" s="3"/>
      <c r="U663" s="3"/>
      <c r="V663" s="3"/>
      <c r="W663" s="3"/>
    </row>
    <row r="664" spans="2:23" ht="14.25">
      <c r="B664" s="3"/>
      <c r="C664" s="3"/>
      <c r="D664" s="3"/>
      <c r="E664" s="3"/>
      <c r="F664" s="3"/>
      <c r="G664" s="3"/>
      <c r="H664" s="3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3"/>
      <c r="T664" s="3"/>
      <c r="U664" s="3"/>
      <c r="V664" s="3"/>
      <c r="W664" s="3"/>
    </row>
    <row r="665" spans="2:23" ht="14.25">
      <c r="B665" s="3"/>
      <c r="C665" s="3"/>
      <c r="D665" s="3"/>
      <c r="E665" s="3"/>
      <c r="F665" s="3"/>
      <c r="G665" s="3"/>
      <c r="H665" s="3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3"/>
      <c r="T665" s="3"/>
      <c r="U665" s="3"/>
      <c r="V665" s="3"/>
      <c r="W665" s="3"/>
    </row>
    <row r="666" spans="2:23" ht="14.25">
      <c r="B666" s="3"/>
      <c r="C666" s="3"/>
      <c r="D666" s="3"/>
      <c r="E666" s="3"/>
      <c r="F666" s="3"/>
      <c r="G666" s="3"/>
      <c r="H666" s="3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3"/>
      <c r="T666" s="3"/>
      <c r="U666" s="3"/>
      <c r="V666" s="3"/>
      <c r="W666" s="3"/>
    </row>
    <row r="667" spans="2:23" ht="14.25">
      <c r="B667" s="3"/>
      <c r="C667" s="3"/>
      <c r="D667" s="3"/>
      <c r="E667" s="3"/>
      <c r="F667" s="3"/>
      <c r="G667" s="3"/>
      <c r="H667" s="3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3"/>
      <c r="T667" s="3"/>
      <c r="U667" s="3"/>
      <c r="V667" s="3"/>
      <c r="W667" s="3"/>
    </row>
    <row r="668" spans="2:23" ht="14.25">
      <c r="B668" s="3"/>
      <c r="C668" s="3"/>
      <c r="D668" s="3"/>
      <c r="E668" s="3"/>
      <c r="F668" s="3"/>
      <c r="G668" s="3"/>
      <c r="H668" s="3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3"/>
      <c r="T668" s="3"/>
      <c r="U668" s="3"/>
      <c r="V668" s="3"/>
      <c r="W668" s="3"/>
    </row>
    <row r="669" spans="2:23" ht="14.25">
      <c r="B669" s="3"/>
      <c r="C669" s="3"/>
      <c r="D669" s="3"/>
      <c r="E669" s="3"/>
      <c r="F669" s="3"/>
      <c r="G669" s="3"/>
      <c r="H669" s="3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3"/>
      <c r="T669" s="3"/>
      <c r="U669" s="3"/>
      <c r="V669" s="3"/>
      <c r="W669" s="3"/>
    </row>
    <row r="670" spans="2:23" ht="14.25">
      <c r="B670" s="3"/>
      <c r="C670" s="3"/>
      <c r="D670" s="3"/>
      <c r="E670" s="3"/>
      <c r="F670" s="3"/>
      <c r="G670" s="3"/>
      <c r="H670" s="3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3"/>
      <c r="T670" s="3"/>
      <c r="U670" s="3"/>
      <c r="V670" s="3"/>
      <c r="W670" s="3"/>
    </row>
    <row r="671" spans="2:23" ht="14.25">
      <c r="B671" s="3"/>
      <c r="C671" s="3"/>
      <c r="D671" s="3"/>
      <c r="E671" s="3"/>
      <c r="F671" s="3"/>
      <c r="G671" s="3"/>
      <c r="H671" s="3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3"/>
      <c r="T671" s="3"/>
      <c r="U671" s="3"/>
      <c r="V671" s="3"/>
      <c r="W671" s="3"/>
    </row>
    <row r="672" spans="2:23" ht="14.25">
      <c r="B672" s="3"/>
      <c r="C672" s="3"/>
      <c r="D672" s="3"/>
      <c r="E672" s="3"/>
      <c r="F672" s="3"/>
      <c r="G672" s="3"/>
      <c r="H672" s="3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3"/>
      <c r="T672" s="3"/>
      <c r="U672" s="3"/>
      <c r="V672" s="3"/>
      <c r="W672" s="3"/>
    </row>
    <row r="673" spans="2:23" ht="14.25">
      <c r="B673" s="3"/>
      <c r="C673" s="3"/>
      <c r="D673" s="3"/>
      <c r="E673" s="3"/>
      <c r="F673" s="3"/>
      <c r="G673" s="3"/>
      <c r="H673" s="3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3"/>
      <c r="T673" s="3"/>
      <c r="U673" s="3"/>
      <c r="V673" s="3"/>
      <c r="W673" s="3"/>
    </row>
    <row r="674" spans="2:23" ht="14.25">
      <c r="B674" s="3"/>
      <c r="C674" s="3"/>
      <c r="D674" s="3"/>
      <c r="E674" s="3"/>
      <c r="F674" s="3"/>
      <c r="G674" s="3"/>
      <c r="H674" s="3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3"/>
      <c r="T674" s="3"/>
      <c r="U674" s="3"/>
      <c r="V674" s="3"/>
      <c r="W674" s="3"/>
    </row>
    <row r="675" spans="2:23" ht="14.25">
      <c r="B675" s="3"/>
      <c r="C675" s="3"/>
      <c r="D675" s="3"/>
      <c r="E675" s="3"/>
      <c r="F675" s="3"/>
      <c r="G675" s="3"/>
      <c r="H675" s="3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3"/>
      <c r="T675" s="3"/>
      <c r="U675" s="3"/>
      <c r="V675" s="3"/>
      <c r="W675" s="3"/>
    </row>
    <row r="676" spans="2:23" ht="14.25">
      <c r="B676" s="3"/>
      <c r="C676" s="3"/>
      <c r="D676" s="3"/>
      <c r="E676" s="3"/>
      <c r="F676" s="3"/>
      <c r="G676" s="3"/>
      <c r="H676" s="3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3"/>
      <c r="T676" s="3"/>
      <c r="U676" s="3"/>
      <c r="V676" s="3"/>
      <c r="W676" s="3"/>
    </row>
    <row r="677" spans="2:23" ht="14.25">
      <c r="B677" s="3"/>
      <c r="C677" s="3"/>
      <c r="D677" s="3"/>
      <c r="E677" s="3"/>
      <c r="F677" s="3"/>
      <c r="G677" s="3"/>
      <c r="H677" s="3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3"/>
      <c r="T677" s="3"/>
      <c r="U677" s="3"/>
      <c r="V677" s="3"/>
      <c r="W677" s="3"/>
    </row>
    <row r="678" spans="2:23" ht="14.25">
      <c r="B678" s="3"/>
      <c r="C678" s="3"/>
      <c r="D678" s="3"/>
      <c r="E678" s="3"/>
      <c r="F678" s="3"/>
      <c r="G678" s="3"/>
      <c r="H678" s="3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3"/>
      <c r="T678" s="3"/>
      <c r="U678" s="3"/>
      <c r="V678" s="3"/>
      <c r="W678" s="3"/>
    </row>
    <row r="679" spans="2:23" ht="14.25">
      <c r="B679" s="3"/>
      <c r="C679" s="3"/>
      <c r="D679" s="3"/>
      <c r="E679" s="3"/>
      <c r="F679" s="3"/>
      <c r="G679" s="3"/>
      <c r="H679" s="3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3"/>
      <c r="T679" s="3"/>
      <c r="U679" s="3"/>
      <c r="V679" s="3"/>
      <c r="W679" s="3"/>
    </row>
    <row r="680" spans="2:23" ht="14.25">
      <c r="B680" s="3"/>
      <c r="C680" s="3"/>
      <c r="D680" s="3"/>
      <c r="E680" s="3"/>
      <c r="F680" s="3"/>
      <c r="G680" s="3"/>
      <c r="H680" s="3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3"/>
      <c r="T680" s="3"/>
      <c r="U680" s="3"/>
      <c r="V680" s="3"/>
      <c r="W680" s="3"/>
    </row>
    <row r="681" spans="2:23" ht="14.25">
      <c r="B681" s="3"/>
      <c r="C681" s="3"/>
      <c r="D681" s="3"/>
      <c r="E681" s="3"/>
      <c r="F681" s="3"/>
      <c r="G681" s="3"/>
      <c r="H681" s="3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3"/>
      <c r="T681" s="3"/>
      <c r="U681" s="3"/>
      <c r="V681" s="3"/>
      <c r="W681" s="3"/>
    </row>
    <row r="682" spans="2:23" ht="14.25">
      <c r="B682" s="3"/>
      <c r="C682" s="3"/>
      <c r="D682" s="3"/>
      <c r="E682" s="3"/>
      <c r="F682" s="3"/>
      <c r="G682" s="3"/>
      <c r="H682" s="3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3"/>
      <c r="T682" s="3"/>
      <c r="U682" s="3"/>
      <c r="V682" s="3"/>
      <c r="W682" s="3"/>
    </row>
    <row r="683" spans="2:23" ht="14.25">
      <c r="B683" s="3"/>
      <c r="C683" s="3"/>
      <c r="D683" s="3"/>
      <c r="E683" s="3"/>
      <c r="F683" s="3"/>
      <c r="G683" s="3"/>
      <c r="H683" s="3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3"/>
      <c r="T683" s="3"/>
      <c r="U683" s="3"/>
      <c r="V683" s="3"/>
      <c r="W683" s="3"/>
    </row>
    <row r="684" spans="2:23" ht="14.25">
      <c r="B684" s="3"/>
      <c r="C684" s="3"/>
      <c r="D684" s="3"/>
      <c r="E684" s="3"/>
      <c r="F684" s="3"/>
      <c r="G684" s="3"/>
      <c r="H684" s="3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3"/>
      <c r="T684" s="3"/>
      <c r="U684" s="3"/>
      <c r="V684" s="3"/>
      <c r="W684" s="3"/>
    </row>
    <row r="685" spans="2:23" ht="14.25">
      <c r="B685" s="3"/>
      <c r="C685" s="3"/>
      <c r="D685" s="3"/>
      <c r="E685" s="3"/>
      <c r="F685" s="3"/>
      <c r="G685" s="3"/>
      <c r="H685" s="3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3"/>
      <c r="T685" s="3"/>
      <c r="U685" s="3"/>
      <c r="V685" s="3"/>
      <c r="W685" s="3"/>
    </row>
    <row r="686" spans="2:23" ht="14.25">
      <c r="B686" s="3"/>
      <c r="C686" s="3"/>
      <c r="D686" s="3"/>
      <c r="E686" s="3"/>
      <c r="F686" s="3"/>
      <c r="G686" s="3"/>
      <c r="H686" s="3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3"/>
      <c r="T686" s="3"/>
      <c r="U686" s="3"/>
      <c r="V686" s="3"/>
      <c r="W686" s="3"/>
    </row>
    <row r="687" spans="2:23" ht="14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4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4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4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4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4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4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4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4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4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4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4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4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4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4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4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4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4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4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4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4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4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4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4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4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4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4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4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4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4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4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4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4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4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4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4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4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4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4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4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4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4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4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4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4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4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4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4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4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4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4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4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4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4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4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4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4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4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4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4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4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4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4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4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4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4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4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4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4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4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4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4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4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4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4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4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4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4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4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4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4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4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4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4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4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4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4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4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4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4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4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4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4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4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4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4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4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4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4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4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4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4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4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4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4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4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4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4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4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4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4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4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4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4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4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4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4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4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4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4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4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4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4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4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4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4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4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4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4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4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4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4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4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4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4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4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4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4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4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4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4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4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4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4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4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4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4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4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4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4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4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4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4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4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4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4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4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4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4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4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4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4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4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4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4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4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4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4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4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4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4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4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4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4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4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4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4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4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4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4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4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4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4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4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4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4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4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4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4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4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4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4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4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4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4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4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4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4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4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4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4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4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4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4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4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4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4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4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4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4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4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4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4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4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4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4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4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4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4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4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4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4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4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4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4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4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4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4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4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4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4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4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4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4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4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4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4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4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4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4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4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4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4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4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4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4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4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4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4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4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4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4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4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4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4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4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4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4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4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4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4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4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4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4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4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4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4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4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4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4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4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4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4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4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4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4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4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4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4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4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4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4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4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4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4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4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4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4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4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4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4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4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4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4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4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4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4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4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4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4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4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4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4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4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4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4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4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4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4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</sheetData>
  <printOptions/>
  <pageMargins left="0.7480314960629921" right="0.36" top="0.52" bottom="0.32" header="0.3" footer="0.32"/>
  <pageSetup horizontalDpi="600" verticalDpi="600" orientation="portrait" paperSize="9" r:id="rId2"/>
  <headerFooter alignWithMargins="0">
    <oddHeader>&amp;L&amp;"Arial,Pogrubiona kursywa"&amp;12Ćwiczenia: polityka pieniężna&amp;R&amp;"Arial,Pogrubiony"&amp;12POLSKA</oddHeader>
  </headerFooter>
  <rowBreaks count="2" manualBreakCount="2">
    <brk id="40" max="9" man="1"/>
    <brk id="9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95"/>
  <sheetViews>
    <sheetView zoomScale="75" zoomScaleNormal="75" workbookViewId="0" topLeftCell="A1">
      <selection activeCell="B1" sqref="B1"/>
    </sheetView>
  </sheetViews>
  <sheetFormatPr defaultColWidth="9.00390625" defaultRowHeight="14.25"/>
  <cols>
    <col min="1" max="1" width="1.12109375" style="0" customWidth="1"/>
    <col min="2" max="2" width="10.00390625" style="0" customWidth="1"/>
    <col min="3" max="3" width="22.125" style="0" customWidth="1"/>
    <col min="4" max="9" width="6.875" style="0" customWidth="1"/>
    <col min="10" max="10" width="0.875" style="0" customWidth="1"/>
  </cols>
  <sheetData>
    <row r="1" spans="1:19" ht="6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2" ht="15">
      <c r="A2" s="31"/>
      <c r="B2" s="55"/>
      <c r="C2" s="29"/>
      <c r="D2" s="33" t="s">
        <v>14</v>
      </c>
      <c r="E2" s="34"/>
      <c r="F2" s="34"/>
      <c r="G2" s="34"/>
      <c r="H2" s="34"/>
      <c r="I2" s="35"/>
      <c r="J2" s="3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4.25">
      <c r="A3" s="31"/>
      <c r="B3" s="30"/>
      <c r="C3" s="9"/>
      <c r="D3" s="16">
        <v>1998</v>
      </c>
      <c r="E3" s="9">
        <v>1999</v>
      </c>
      <c r="F3" s="9">
        <v>2000</v>
      </c>
      <c r="G3" s="9">
        <v>2001</v>
      </c>
      <c r="H3" s="9">
        <v>2002</v>
      </c>
      <c r="I3" s="63">
        <v>2003</v>
      </c>
      <c r="J3" s="37"/>
      <c r="K3" s="5"/>
      <c r="L3" s="5"/>
      <c r="M3" s="5"/>
      <c r="N3" s="5"/>
      <c r="O3" s="5"/>
      <c r="P3" s="5"/>
      <c r="Q3" s="5"/>
      <c r="R3" s="5"/>
      <c r="S3" s="2">
        <v>2004</v>
      </c>
      <c r="T3" s="5">
        <v>2005</v>
      </c>
      <c r="U3" s="5">
        <v>2006</v>
      </c>
      <c r="V3" s="5">
        <v>2007</v>
      </c>
    </row>
    <row r="4" spans="1:23" ht="14.25">
      <c r="A4" s="31"/>
      <c r="B4" s="16" t="s">
        <v>16</v>
      </c>
      <c r="C4" s="9"/>
      <c r="D4" s="13">
        <v>8.9</v>
      </c>
      <c r="E4" s="6">
        <v>23.5</v>
      </c>
      <c r="F4" s="6">
        <v>27.9</v>
      </c>
      <c r="G4" s="6">
        <v>30.3</v>
      </c>
      <c r="H4" s="6">
        <v>32</v>
      </c>
      <c r="I4" s="79">
        <v>30</v>
      </c>
      <c r="J4" s="38"/>
      <c r="K4" s="7"/>
      <c r="L4" s="7"/>
      <c r="M4" s="7"/>
      <c r="N4" s="7"/>
      <c r="O4" s="7"/>
      <c r="P4" s="7"/>
      <c r="Q4" s="7"/>
      <c r="R4" s="7"/>
      <c r="S4" s="12"/>
      <c r="T4" s="3"/>
      <c r="U4" s="3"/>
      <c r="V4" s="3"/>
      <c r="W4" s="3"/>
    </row>
    <row r="5" spans="1:23" ht="14.25">
      <c r="A5" s="31"/>
      <c r="B5" s="105" t="s">
        <v>17</v>
      </c>
      <c r="C5" s="65"/>
      <c r="D5" s="66">
        <v>1</v>
      </c>
      <c r="E5" s="67">
        <f>+E4*100/D4-100</f>
        <v>164.04494382022472</v>
      </c>
      <c r="F5" s="67">
        <f>+F4*100/E4-100</f>
        <v>18.723404255319153</v>
      </c>
      <c r="G5" s="67">
        <f>+G4*100/F4-100</f>
        <v>8.602150537634415</v>
      </c>
      <c r="H5" s="67">
        <f>+H4*100/G4-100</f>
        <v>5.61056105610561</v>
      </c>
      <c r="I5" s="68">
        <f>+I4*100/H4-100</f>
        <v>-6.25</v>
      </c>
      <c r="J5" s="39"/>
      <c r="K5" s="6"/>
      <c r="L5" s="6"/>
      <c r="M5" s="6"/>
      <c r="N5" s="6"/>
      <c r="O5" s="6"/>
      <c r="P5" s="6"/>
      <c r="Q5" s="6"/>
      <c r="R5" s="6"/>
      <c r="S5" s="13"/>
      <c r="T5" s="3"/>
      <c r="U5" s="3"/>
      <c r="V5" s="3"/>
      <c r="W5" s="3"/>
    </row>
    <row r="6" spans="1:23" ht="14.25">
      <c r="A6" s="31"/>
      <c r="B6" s="16" t="s">
        <v>18</v>
      </c>
      <c r="C6" s="9"/>
      <c r="D6" s="14">
        <v>15</v>
      </c>
      <c r="E6" s="4">
        <v>28</v>
      </c>
      <c r="F6" s="4">
        <v>26</v>
      </c>
      <c r="G6" s="4">
        <v>21</v>
      </c>
      <c r="H6" s="4">
        <v>18</v>
      </c>
      <c r="I6" s="69">
        <v>14</v>
      </c>
      <c r="J6" s="40"/>
      <c r="K6" s="4"/>
      <c r="L6" s="4"/>
      <c r="M6" s="4"/>
      <c r="N6" s="4"/>
      <c r="O6" s="4"/>
      <c r="P6" s="4"/>
      <c r="Q6" s="4"/>
      <c r="R6" s="4"/>
      <c r="S6" s="14">
        <v>2.5</v>
      </c>
      <c r="T6" s="4">
        <v>3</v>
      </c>
      <c r="U6" s="4">
        <v>4</v>
      </c>
      <c r="V6" s="4">
        <v>3</v>
      </c>
      <c r="W6" s="3"/>
    </row>
    <row r="7" spans="1:23" ht="14.25">
      <c r="A7" s="31"/>
      <c r="B7" s="16" t="s">
        <v>19</v>
      </c>
      <c r="C7" s="9"/>
      <c r="D7" s="14">
        <v>14</v>
      </c>
      <c r="E7" s="4">
        <v>30</v>
      </c>
      <c r="F7" s="4">
        <v>25</v>
      </c>
      <c r="G7" s="4">
        <v>17</v>
      </c>
      <c r="H7" s="4">
        <v>12</v>
      </c>
      <c r="I7" s="69">
        <v>11</v>
      </c>
      <c r="J7" s="40"/>
      <c r="K7" s="4"/>
      <c r="L7" s="4"/>
      <c r="M7" s="4"/>
      <c r="N7" s="4"/>
      <c r="O7" s="4"/>
      <c r="P7" s="4"/>
      <c r="Q7" s="4"/>
      <c r="R7" s="4"/>
      <c r="S7" s="14"/>
      <c r="T7" s="3"/>
      <c r="U7" s="3"/>
      <c r="V7" s="3"/>
      <c r="W7" s="3"/>
    </row>
    <row r="8" spans="1:23" ht="14.25">
      <c r="A8" s="31"/>
      <c r="B8" s="16" t="s">
        <v>20</v>
      </c>
      <c r="C8" s="9"/>
      <c r="D8" s="14">
        <v>10</v>
      </c>
      <c r="E8" s="4">
        <v>20</v>
      </c>
      <c r="F8" s="4">
        <v>18</v>
      </c>
      <c r="G8" s="4">
        <v>14</v>
      </c>
      <c r="H8" s="4">
        <v>10</v>
      </c>
      <c r="I8" s="69">
        <v>8</v>
      </c>
      <c r="J8" s="40"/>
      <c r="K8" s="4"/>
      <c r="L8" s="4"/>
      <c r="M8" s="4"/>
      <c r="N8" s="4"/>
      <c r="O8" s="4"/>
      <c r="P8" s="4"/>
      <c r="Q8" s="4"/>
      <c r="R8" s="4"/>
      <c r="S8" s="14"/>
      <c r="T8" s="3"/>
      <c r="U8" s="3"/>
      <c r="V8" s="3"/>
      <c r="W8" s="3"/>
    </row>
    <row r="9" spans="1:23" ht="14.25">
      <c r="A9" s="31"/>
      <c r="B9" s="106" t="s">
        <v>41</v>
      </c>
      <c r="C9" s="70"/>
      <c r="D9" s="71">
        <f>150*2500*D4/1000</f>
        <v>3337.5</v>
      </c>
      <c r="E9" s="72">
        <f>+D9*(1+E11/100)*(1+E6/100)</f>
        <v>4041.3119999999994</v>
      </c>
      <c r="F9" s="72">
        <f>+E9*(1+F11/100)*(1+F6/100)</f>
        <v>5514.69352896</v>
      </c>
      <c r="G9" s="72">
        <f>+F9*(1+G11/100)*(1+G6/100)</f>
        <v>7086.491478584178</v>
      </c>
      <c r="H9" s="72">
        <f>+G9*(1+H11/100)*(1+H6/100)</f>
        <v>8763.438822076338</v>
      </c>
      <c r="I9" s="73">
        <f>+H9*(1+I11/100)*(1+I6/100)</f>
        <v>10399.923387710875</v>
      </c>
      <c r="J9" s="41"/>
      <c r="K9" s="23"/>
      <c r="L9" s="23"/>
      <c r="M9" s="23"/>
      <c r="N9" s="23"/>
      <c r="O9" s="23"/>
      <c r="P9" s="23"/>
      <c r="Q9" s="23"/>
      <c r="R9" s="23"/>
      <c r="S9" s="21"/>
      <c r="T9" s="22"/>
      <c r="U9" s="22"/>
      <c r="V9" s="22"/>
      <c r="W9" s="3"/>
    </row>
    <row r="10" spans="1:23" ht="14.25">
      <c r="A10" s="31"/>
      <c r="B10" s="16" t="s">
        <v>21</v>
      </c>
      <c r="C10" s="9"/>
      <c r="D10" s="74">
        <f aca="true" t="shared" si="0" ref="D10:I10">+D9/D4</f>
        <v>375</v>
      </c>
      <c r="E10" s="23">
        <f t="shared" si="0"/>
        <v>171.9707234042553</v>
      </c>
      <c r="F10" s="23">
        <f t="shared" si="0"/>
        <v>197.65926627096775</v>
      </c>
      <c r="G10" s="23">
        <f t="shared" si="0"/>
        <v>233.87760655393328</v>
      </c>
      <c r="H10" s="23">
        <f t="shared" si="0"/>
        <v>273.85746318988555</v>
      </c>
      <c r="I10" s="75">
        <f t="shared" si="0"/>
        <v>346.6641129236958</v>
      </c>
      <c r="J10" s="42"/>
      <c r="K10" s="23"/>
      <c r="L10" s="23"/>
      <c r="M10" s="23"/>
      <c r="N10" s="23"/>
      <c r="O10" s="23"/>
      <c r="P10" s="23"/>
      <c r="Q10" s="23"/>
      <c r="R10" s="23"/>
      <c r="S10" s="21"/>
      <c r="T10" s="22"/>
      <c r="U10" s="22"/>
      <c r="V10" s="22"/>
      <c r="W10" s="3"/>
    </row>
    <row r="11" spans="1:23" ht="14.25">
      <c r="A11" s="31"/>
      <c r="B11" s="16" t="s">
        <v>22</v>
      </c>
      <c r="C11" s="9"/>
      <c r="D11" s="14">
        <v>3.5</v>
      </c>
      <c r="E11" s="4">
        <v>-5.4</v>
      </c>
      <c r="F11" s="4">
        <v>8.3</v>
      </c>
      <c r="G11" s="4">
        <v>6.2</v>
      </c>
      <c r="H11" s="4">
        <v>4.8</v>
      </c>
      <c r="I11" s="69">
        <v>4.1</v>
      </c>
      <c r="J11" s="40"/>
      <c r="K11" s="4"/>
      <c r="L11" s="4"/>
      <c r="M11" s="4"/>
      <c r="N11" s="4"/>
      <c r="O11" s="4"/>
      <c r="P11" s="4"/>
      <c r="Q11" s="4"/>
      <c r="R11" s="4"/>
      <c r="S11" s="14">
        <v>4.5</v>
      </c>
      <c r="T11" s="4">
        <v>5.5</v>
      </c>
      <c r="U11" s="4">
        <v>6</v>
      </c>
      <c r="V11" s="4">
        <v>5</v>
      </c>
      <c r="W11" s="3"/>
    </row>
    <row r="12" spans="1:23" ht="14.25">
      <c r="A12" s="31"/>
      <c r="B12" s="16" t="s">
        <v>23</v>
      </c>
      <c r="C12" s="9"/>
      <c r="D12" s="14">
        <v>9</v>
      </c>
      <c r="E12" s="4">
        <v>-18</v>
      </c>
      <c r="F12" s="4">
        <v>3</v>
      </c>
      <c r="G12" s="4">
        <v>6.5</v>
      </c>
      <c r="H12" s="4">
        <v>7.5</v>
      </c>
      <c r="I12" s="69">
        <v>6.8</v>
      </c>
      <c r="J12" s="40"/>
      <c r="K12" s="4"/>
      <c r="L12" s="4"/>
      <c r="M12" s="4"/>
      <c r="N12" s="4"/>
      <c r="O12" s="4"/>
      <c r="P12" s="4"/>
      <c r="Q12" s="4"/>
      <c r="R12" s="4"/>
      <c r="S12" s="14">
        <v>6</v>
      </c>
      <c r="T12" s="4">
        <v>10</v>
      </c>
      <c r="U12" s="4">
        <v>12</v>
      </c>
      <c r="V12" s="4">
        <v>8</v>
      </c>
      <c r="W12" s="3"/>
    </row>
    <row r="13" spans="1:23" ht="14.25">
      <c r="A13" s="31"/>
      <c r="B13" s="105" t="s">
        <v>24</v>
      </c>
      <c r="C13" s="65"/>
      <c r="D13" s="76">
        <v>2.1</v>
      </c>
      <c r="E13" s="77">
        <v>-1.5</v>
      </c>
      <c r="F13" s="77">
        <v>4.3</v>
      </c>
      <c r="G13" s="77">
        <v>5.8</v>
      </c>
      <c r="H13" s="77">
        <v>4.2</v>
      </c>
      <c r="I13" s="78">
        <v>3.5</v>
      </c>
      <c r="J13" s="43"/>
      <c r="K13" s="4"/>
      <c r="L13" s="4"/>
      <c r="M13" s="4"/>
      <c r="N13" s="4"/>
      <c r="O13" s="4"/>
      <c r="P13" s="4"/>
      <c r="Q13" s="4"/>
      <c r="R13" s="4"/>
      <c r="S13" s="14">
        <v>4.5</v>
      </c>
      <c r="T13" s="4">
        <v>4.5</v>
      </c>
      <c r="U13" s="4">
        <v>5</v>
      </c>
      <c r="V13" s="4">
        <v>4</v>
      </c>
      <c r="W13" s="3"/>
    </row>
    <row r="14" spans="1:23" ht="14.25">
      <c r="A14" s="31"/>
      <c r="B14" s="16" t="s">
        <v>25</v>
      </c>
      <c r="C14" s="9"/>
      <c r="D14" s="14">
        <f aca="true" t="shared" si="1" ref="D14:I15">+D17*D$10</f>
        <v>-8.25</v>
      </c>
      <c r="E14" s="4">
        <f t="shared" si="1"/>
        <v>-8.598536170212766</v>
      </c>
      <c r="F14" s="4">
        <f t="shared" si="1"/>
        <v>-2.767229727793548</v>
      </c>
      <c r="G14" s="4">
        <f t="shared" si="1"/>
        <v>-3.0404088852011326</v>
      </c>
      <c r="H14" s="4">
        <f t="shared" si="1"/>
        <v>-2.7385746318988557</v>
      </c>
      <c r="I14" s="69">
        <f t="shared" si="1"/>
        <v>-2.7733129033895665</v>
      </c>
      <c r="J14" s="40"/>
      <c r="K14" s="4"/>
      <c r="L14" s="4"/>
      <c r="M14" s="4"/>
      <c r="N14" s="4"/>
      <c r="O14" s="4"/>
      <c r="P14" s="4"/>
      <c r="Q14" s="4"/>
      <c r="R14" s="4"/>
      <c r="S14" s="14"/>
      <c r="T14" s="3"/>
      <c r="U14" s="3"/>
      <c r="V14" s="3"/>
      <c r="W14" s="3"/>
    </row>
    <row r="15" spans="1:23" ht="14.25">
      <c r="A15" s="31"/>
      <c r="B15" s="16" t="s">
        <v>26</v>
      </c>
      <c r="C15" s="9"/>
      <c r="D15" s="14">
        <f t="shared" si="1"/>
        <v>9.375</v>
      </c>
      <c r="E15" s="4">
        <f t="shared" si="1"/>
        <v>2.5795608510638295</v>
      </c>
      <c r="F15" s="4">
        <f t="shared" si="1"/>
        <v>3.557866792877419</v>
      </c>
      <c r="G15" s="4">
        <f t="shared" si="1"/>
        <v>3.508164098308999</v>
      </c>
      <c r="H15" s="4">
        <f t="shared" si="1"/>
        <v>3.8340044846583976</v>
      </c>
      <c r="I15" s="69">
        <f t="shared" si="1"/>
        <v>4.853297580931741</v>
      </c>
      <c r="J15" s="40"/>
      <c r="K15" s="4"/>
      <c r="L15" s="4"/>
      <c r="M15" s="4"/>
      <c r="N15" s="4"/>
      <c r="O15" s="4"/>
      <c r="P15" s="4"/>
      <c r="Q15" s="4"/>
      <c r="R15" s="4"/>
      <c r="S15" s="14"/>
      <c r="T15" s="3"/>
      <c r="U15" s="3"/>
      <c r="V15" s="3"/>
      <c r="W15" s="3"/>
    </row>
    <row r="16" spans="1:23" ht="14.25">
      <c r="A16" s="31"/>
      <c r="B16" s="16" t="s">
        <v>27</v>
      </c>
      <c r="C16" s="9"/>
      <c r="D16" s="13">
        <f>+E16+D19*D10</f>
        <v>16.540153188197657</v>
      </c>
      <c r="E16" s="6">
        <f>+F16+E19*E10</f>
        <v>17.665153188197657</v>
      </c>
      <c r="F16" s="6">
        <f>+G16+F19*F10</f>
        <v>11.64617786904872</v>
      </c>
      <c r="G16" s="6">
        <f>+H16+G19*G10</f>
        <v>12.436814934132592</v>
      </c>
      <c r="H16" s="6">
        <f>+I16+H19*H10</f>
        <v>12.904570147240458</v>
      </c>
      <c r="I16" s="79">
        <v>14</v>
      </c>
      <c r="J16" s="44"/>
      <c r="K16" s="6"/>
      <c r="L16" s="6"/>
      <c r="M16" s="6"/>
      <c r="N16" s="6"/>
      <c r="O16" s="6"/>
      <c r="P16" s="6"/>
      <c r="Q16" s="6"/>
      <c r="R16" s="6"/>
      <c r="S16" s="16"/>
      <c r="T16" s="3"/>
      <c r="U16" s="3"/>
      <c r="V16" s="3"/>
      <c r="W16" s="3"/>
    </row>
    <row r="17" spans="1:23" ht="14.25">
      <c r="A17" s="31"/>
      <c r="B17" s="16" t="s">
        <v>28</v>
      </c>
      <c r="C17" s="9"/>
      <c r="D17" s="15">
        <f aca="true" t="shared" si="2" ref="D17:I17">-D18-D19</f>
        <v>-0.022000000000000002</v>
      </c>
      <c r="E17" s="8">
        <f t="shared" si="2"/>
        <v>-0.05</v>
      </c>
      <c r="F17" s="8">
        <f t="shared" si="2"/>
        <v>-0.013999999999999999</v>
      </c>
      <c r="G17" s="8">
        <f t="shared" si="2"/>
        <v>-0.013</v>
      </c>
      <c r="H17" s="8">
        <f t="shared" si="2"/>
        <v>-0.01</v>
      </c>
      <c r="I17" s="101">
        <f t="shared" si="2"/>
        <v>-0.008</v>
      </c>
      <c r="J17" s="51"/>
      <c r="K17" s="8"/>
      <c r="L17" s="8"/>
      <c r="M17" s="8"/>
      <c r="N17" s="8"/>
      <c r="O17" s="8"/>
      <c r="P17" s="8"/>
      <c r="Q17" s="8"/>
      <c r="R17" s="8"/>
      <c r="S17" s="16"/>
      <c r="T17" s="3"/>
      <c r="U17" s="3"/>
      <c r="V17" s="3"/>
      <c r="W17" s="3"/>
    </row>
    <row r="18" spans="1:23" ht="14.25">
      <c r="A18" s="31"/>
      <c r="B18" s="16" t="s">
        <v>29</v>
      </c>
      <c r="C18" s="9"/>
      <c r="D18" s="25">
        <v>0.025</v>
      </c>
      <c r="E18" s="24">
        <v>0.015</v>
      </c>
      <c r="F18" s="24">
        <v>0.018</v>
      </c>
      <c r="G18" s="24">
        <v>0.015</v>
      </c>
      <c r="H18" s="24">
        <v>0.014</v>
      </c>
      <c r="I18" s="82">
        <v>0.014</v>
      </c>
      <c r="J18" s="46"/>
      <c r="K18" s="24"/>
      <c r="L18" s="24"/>
      <c r="M18" s="24"/>
      <c r="N18" s="24"/>
      <c r="O18" s="24"/>
      <c r="P18" s="24"/>
      <c r="Q18" s="24"/>
      <c r="R18" s="24"/>
      <c r="S18" s="25"/>
      <c r="T18" s="26"/>
      <c r="U18" s="26"/>
      <c r="V18" s="26"/>
      <c r="W18" s="3"/>
    </row>
    <row r="19" spans="1:23" ht="14.25">
      <c r="A19" s="31"/>
      <c r="B19" s="16" t="s">
        <v>30</v>
      </c>
      <c r="C19" s="9"/>
      <c r="D19" s="15">
        <v>-0.003</v>
      </c>
      <c r="E19" s="8">
        <v>0.035</v>
      </c>
      <c r="F19" s="8">
        <v>-0.004</v>
      </c>
      <c r="G19" s="8">
        <v>-0.002</v>
      </c>
      <c r="H19" s="8">
        <v>-0.004</v>
      </c>
      <c r="I19" s="101">
        <v>-0.006</v>
      </c>
      <c r="J19" s="51"/>
      <c r="K19" s="8"/>
      <c r="L19" s="8"/>
      <c r="M19" s="8"/>
      <c r="N19" s="8"/>
      <c r="O19" s="8"/>
      <c r="P19" s="8"/>
      <c r="Q19" s="8"/>
      <c r="R19" s="8"/>
      <c r="S19" s="14"/>
      <c r="T19" s="3"/>
      <c r="U19" s="3"/>
      <c r="V19" s="3"/>
      <c r="W19" s="3"/>
    </row>
    <row r="20" spans="1:23" ht="14.25">
      <c r="A20" s="31"/>
      <c r="B20" s="106" t="s">
        <v>6</v>
      </c>
      <c r="C20" s="70"/>
      <c r="D20" s="83" t="s">
        <v>3</v>
      </c>
      <c r="E20" s="84" t="s">
        <v>7</v>
      </c>
      <c r="F20" s="84" t="s">
        <v>9</v>
      </c>
      <c r="G20" s="84" t="s">
        <v>2</v>
      </c>
      <c r="H20" s="84" t="s">
        <v>8</v>
      </c>
      <c r="I20" s="85" t="s">
        <v>3</v>
      </c>
      <c r="J20" s="47"/>
      <c r="K20" s="10"/>
      <c r="L20" s="10"/>
      <c r="M20" s="10"/>
      <c r="N20" s="10"/>
      <c r="O20" s="10"/>
      <c r="P20" s="10"/>
      <c r="Q20" s="10"/>
      <c r="R20" s="10"/>
      <c r="S20" s="17" t="s">
        <v>1</v>
      </c>
      <c r="T20" s="10" t="s">
        <v>4</v>
      </c>
      <c r="U20" s="10" t="s">
        <v>4</v>
      </c>
      <c r="V20" s="10" t="s">
        <v>5</v>
      </c>
      <c r="W20" s="3"/>
    </row>
    <row r="21" spans="1:23" ht="14.25">
      <c r="A21" s="31"/>
      <c r="B21" s="16" t="s">
        <v>31</v>
      </c>
      <c r="C21" s="9"/>
      <c r="D21" s="28">
        <v>0.01</v>
      </c>
      <c r="E21" s="27">
        <v>0.05</v>
      </c>
      <c r="F21" s="27">
        <v>0.02</v>
      </c>
      <c r="G21" s="27">
        <v>0.015</v>
      </c>
      <c r="H21" s="27">
        <v>0.0125</v>
      </c>
      <c r="I21" s="86">
        <v>0.01</v>
      </c>
      <c r="J21" s="48"/>
      <c r="K21" s="27"/>
      <c r="L21" s="27"/>
      <c r="M21" s="27"/>
      <c r="N21" s="27"/>
      <c r="O21" s="27"/>
      <c r="P21" s="27"/>
      <c r="Q21" s="27"/>
      <c r="R21" s="27"/>
      <c r="S21" s="28">
        <v>0.005</v>
      </c>
      <c r="T21" s="27">
        <v>0</v>
      </c>
      <c r="U21" s="27">
        <v>0</v>
      </c>
      <c r="V21" s="27">
        <v>-0.005</v>
      </c>
      <c r="W21" s="3"/>
    </row>
    <row r="22" spans="1:23" ht="14.25">
      <c r="A22" s="31"/>
      <c r="B22" s="16" t="s">
        <v>32</v>
      </c>
      <c r="C22" s="9"/>
      <c r="D22" s="18">
        <v>0.09</v>
      </c>
      <c r="E22" s="11">
        <v>0.09</v>
      </c>
      <c r="F22" s="11">
        <v>0.07</v>
      </c>
      <c r="G22" s="11">
        <v>0.06</v>
      </c>
      <c r="H22" s="11">
        <v>0.05</v>
      </c>
      <c r="I22" s="87">
        <v>0.05</v>
      </c>
      <c r="J22" s="49"/>
      <c r="K22" s="11"/>
      <c r="L22" s="11"/>
      <c r="M22" s="11"/>
      <c r="N22" s="11"/>
      <c r="O22" s="11"/>
      <c r="P22" s="11"/>
      <c r="Q22" s="11"/>
      <c r="R22" s="11"/>
      <c r="S22" s="18">
        <v>0.06</v>
      </c>
      <c r="T22" s="11">
        <v>0.06</v>
      </c>
      <c r="U22" s="11">
        <v>0.05</v>
      </c>
      <c r="V22" s="11">
        <v>0.04</v>
      </c>
      <c r="W22" s="3"/>
    </row>
    <row r="23" spans="1:23" ht="14.25">
      <c r="A23" s="31"/>
      <c r="B23" s="105" t="s">
        <v>33</v>
      </c>
      <c r="C23" s="65"/>
      <c r="D23" s="88">
        <v>0.35</v>
      </c>
      <c r="E23" s="89">
        <v>0.49</v>
      </c>
      <c r="F23" s="89">
        <v>0.54</v>
      </c>
      <c r="G23" s="89">
        <v>0.58</v>
      </c>
      <c r="H23" s="89">
        <v>0.62</v>
      </c>
      <c r="I23" s="90">
        <v>0.65</v>
      </c>
      <c r="J23" s="50"/>
      <c r="K23" s="11"/>
      <c r="L23" s="11"/>
      <c r="M23" s="11"/>
      <c r="N23" s="11"/>
      <c r="O23" s="11"/>
      <c r="P23" s="11"/>
      <c r="Q23" s="11"/>
      <c r="R23" s="11"/>
      <c r="S23" s="18">
        <v>0.54</v>
      </c>
      <c r="T23" s="11">
        <v>0.56</v>
      </c>
      <c r="U23" s="11">
        <v>0.58</v>
      </c>
      <c r="V23" s="11">
        <v>0.59</v>
      </c>
      <c r="W23" s="3"/>
    </row>
    <row r="24" spans="1:23" ht="15">
      <c r="A24" s="31"/>
      <c r="B24" s="107" t="s">
        <v>34</v>
      </c>
      <c r="C24" s="91"/>
      <c r="D24" s="92">
        <v>0.18</v>
      </c>
      <c r="E24" s="93">
        <v>0.6</v>
      </c>
      <c r="F24" s="93">
        <v>0.28</v>
      </c>
      <c r="G24" s="93">
        <v>0.24</v>
      </c>
      <c r="H24" s="93">
        <v>0.2</v>
      </c>
      <c r="I24" s="94">
        <v>0.17</v>
      </c>
      <c r="J24" s="51"/>
      <c r="K24" s="8"/>
      <c r="L24" s="11"/>
      <c r="M24" s="11"/>
      <c r="N24" s="11"/>
      <c r="O24" s="11"/>
      <c r="P24" s="11"/>
      <c r="Q24" s="11"/>
      <c r="R24" s="11"/>
      <c r="S24" s="18"/>
      <c r="T24" s="11"/>
      <c r="U24" s="11"/>
      <c r="V24" s="11"/>
      <c r="W24" s="3"/>
    </row>
    <row r="25" spans="1:23" ht="14.25">
      <c r="A25" s="31"/>
      <c r="B25" s="106" t="s">
        <v>35</v>
      </c>
      <c r="C25" s="70"/>
      <c r="D25" s="95"/>
      <c r="E25" s="96"/>
      <c r="F25" s="96"/>
      <c r="G25" s="96"/>
      <c r="H25" s="96"/>
      <c r="I25" s="97"/>
      <c r="J25" s="52"/>
      <c r="K25" s="4"/>
      <c r="L25" s="4"/>
      <c r="M25" s="4"/>
      <c r="N25" s="4"/>
      <c r="O25" s="4"/>
      <c r="P25" s="4"/>
      <c r="Q25" s="4"/>
      <c r="R25" s="4"/>
      <c r="S25" s="14"/>
      <c r="T25" s="3"/>
      <c r="U25" s="3"/>
      <c r="V25" s="3"/>
      <c r="W25" s="3"/>
    </row>
    <row r="26" spans="1:23" ht="14.25">
      <c r="A26" s="31"/>
      <c r="B26" s="16" t="s">
        <v>38</v>
      </c>
      <c r="C26" s="9"/>
      <c r="D26" s="14">
        <f aca="true" t="shared" si="3" ref="D26:I28">100/(1+D31)</f>
        <v>85.1063829787234</v>
      </c>
      <c r="E26" s="4">
        <f t="shared" si="3"/>
        <v>62.695924764890286</v>
      </c>
      <c r="F26" s="4">
        <f t="shared" si="3"/>
        <v>78.43137254901961</v>
      </c>
      <c r="G26" s="4">
        <f t="shared" si="3"/>
        <v>80.97165991902835</v>
      </c>
      <c r="H26" s="4">
        <f t="shared" si="3"/>
        <v>83.68200836820083</v>
      </c>
      <c r="I26" s="69">
        <f t="shared" si="3"/>
        <v>85.83690987124463</v>
      </c>
      <c r="J26" s="40"/>
      <c r="K26" s="4"/>
      <c r="L26" s="4"/>
      <c r="M26" s="4"/>
      <c r="N26" s="4"/>
      <c r="O26" s="4"/>
      <c r="P26" s="4"/>
      <c r="Q26" s="4"/>
      <c r="R26" s="4"/>
      <c r="S26" s="14"/>
      <c r="T26" s="3"/>
      <c r="U26" s="3"/>
      <c r="V26" s="3"/>
      <c r="W26" s="3"/>
    </row>
    <row r="27" spans="1:23" ht="14.25">
      <c r="A27" s="31"/>
      <c r="B27" s="16" t="s">
        <v>36</v>
      </c>
      <c r="C27" s="9"/>
      <c r="D27" s="14">
        <f t="shared" si="3"/>
        <v>85.1063829787234</v>
      </c>
      <c r="E27" s="4">
        <f t="shared" si="3"/>
        <v>60.790273556231</v>
      </c>
      <c r="F27" s="4">
        <f t="shared" si="3"/>
        <v>78.125</v>
      </c>
      <c r="G27" s="4">
        <f t="shared" si="3"/>
        <v>82.81573498964804</v>
      </c>
      <c r="H27" s="4">
        <f t="shared" si="3"/>
        <v>87.24100327153762</v>
      </c>
      <c r="I27" s="69">
        <f t="shared" si="3"/>
        <v>87.33624454148472</v>
      </c>
      <c r="J27" s="40"/>
      <c r="K27" s="4"/>
      <c r="L27" s="4"/>
      <c r="M27" s="4"/>
      <c r="N27" s="4"/>
      <c r="O27" s="4"/>
      <c r="P27" s="4"/>
      <c r="Q27" s="4"/>
      <c r="R27" s="4"/>
      <c r="S27" s="14"/>
      <c r="T27" s="3"/>
      <c r="U27" s="3"/>
      <c r="V27" s="3"/>
      <c r="W27" s="3"/>
    </row>
    <row r="28" spans="1:23" ht="14.25">
      <c r="A28" s="31"/>
      <c r="B28" s="16" t="s">
        <v>37</v>
      </c>
      <c r="C28" s="9"/>
      <c r="D28" s="14">
        <f t="shared" si="3"/>
        <v>86.95652173913044</v>
      </c>
      <c r="E28" s="4">
        <f t="shared" si="3"/>
        <v>62.5</v>
      </c>
      <c r="F28" s="4">
        <f t="shared" si="3"/>
        <v>80.97165991902834</v>
      </c>
      <c r="G28" s="4">
        <f t="shared" si="3"/>
        <v>83.50730688935282</v>
      </c>
      <c r="H28" s="4">
        <f t="shared" si="3"/>
        <v>87.43169398907104</v>
      </c>
      <c r="I28" s="69">
        <f t="shared" si="3"/>
        <v>88.49557522123892</v>
      </c>
      <c r="J28" s="40"/>
      <c r="K28" s="4"/>
      <c r="L28" s="4"/>
      <c r="M28" s="4"/>
      <c r="N28" s="4"/>
      <c r="O28" s="4"/>
      <c r="P28" s="4"/>
      <c r="Q28" s="4"/>
      <c r="R28" s="4"/>
      <c r="S28" s="14"/>
      <c r="T28" s="3"/>
      <c r="U28" s="3"/>
      <c r="V28" s="3"/>
      <c r="W28" s="3"/>
    </row>
    <row r="29" spans="1:23" ht="14.25">
      <c r="A29" s="31"/>
      <c r="B29" s="105" t="s">
        <v>39</v>
      </c>
      <c r="C29" s="65"/>
      <c r="D29" s="98">
        <v>103</v>
      </c>
      <c r="E29" s="99">
        <v>78</v>
      </c>
      <c r="F29" s="99">
        <v>82</v>
      </c>
      <c r="G29" s="99">
        <v>91</v>
      </c>
      <c r="H29" s="99">
        <v>98</v>
      </c>
      <c r="I29" s="100">
        <v>100</v>
      </c>
      <c r="J29" s="43"/>
      <c r="K29" s="4"/>
      <c r="L29" s="4"/>
      <c r="M29" s="4"/>
      <c r="N29" s="4"/>
      <c r="O29" s="4"/>
      <c r="P29" s="4"/>
      <c r="Q29" s="4"/>
      <c r="R29" s="4"/>
      <c r="S29" s="14"/>
      <c r="T29" s="3"/>
      <c r="U29" s="3"/>
      <c r="V29" s="3"/>
      <c r="W29" s="3"/>
    </row>
    <row r="30" spans="1:23" ht="14.25">
      <c r="A30" s="31"/>
      <c r="B30" s="16" t="s">
        <v>40</v>
      </c>
      <c r="C30" s="9"/>
      <c r="D30" s="14"/>
      <c r="E30" s="4"/>
      <c r="F30" s="4"/>
      <c r="G30" s="4"/>
      <c r="H30" s="4"/>
      <c r="I30" s="69"/>
      <c r="J30" s="40"/>
      <c r="K30" s="4"/>
      <c r="L30" s="4"/>
      <c r="M30" s="4"/>
      <c r="N30" s="4"/>
      <c r="O30" s="4"/>
      <c r="P30" s="4"/>
      <c r="Q30" s="4"/>
      <c r="R30" s="4"/>
      <c r="S30" s="14"/>
      <c r="T30" s="3"/>
      <c r="U30" s="3"/>
      <c r="V30" s="3"/>
      <c r="W30" s="3"/>
    </row>
    <row r="31" spans="1:23" ht="14.25">
      <c r="A31" s="31"/>
      <c r="B31" s="16" t="s">
        <v>38</v>
      </c>
      <c r="C31" s="9"/>
      <c r="D31" s="15">
        <f aca="true" t="shared" si="4" ref="D31:I31">+D24-0.5%</f>
        <v>0.175</v>
      </c>
      <c r="E31" s="8">
        <f t="shared" si="4"/>
        <v>0.595</v>
      </c>
      <c r="F31" s="8">
        <f t="shared" si="4"/>
        <v>0.275</v>
      </c>
      <c r="G31" s="8">
        <f t="shared" si="4"/>
        <v>0.235</v>
      </c>
      <c r="H31" s="8">
        <f t="shared" si="4"/>
        <v>0.195</v>
      </c>
      <c r="I31" s="101">
        <f t="shared" si="4"/>
        <v>0.165</v>
      </c>
      <c r="J31" s="51"/>
      <c r="K31" s="8"/>
      <c r="L31" s="8"/>
      <c r="M31" s="8"/>
      <c r="N31" s="8"/>
      <c r="O31" s="8"/>
      <c r="P31" s="8"/>
      <c r="Q31" s="8"/>
      <c r="R31" s="8"/>
      <c r="S31" s="15"/>
      <c r="T31" s="3"/>
      <c r="U31" s="3"/>
      <c r="V31" s="3"/>
      <c r="W31" s="3"/>
    </row>
    <row r="32" spans="1:23" ht="14.25">
      <c r="A32" s="31"/>
      <c r="B32" s="16" t="s">
        <v>36</v>
      </c>
      <c r="C32" s="9"/>
      <c r="D32" s="15">
        <f aca="true" t="shared" si="5" ref="D32:I32">+D31+(D7-D6)/100+0.5%+0.5*D21</f>
        <v>0.175</v>
      </c>
      <c r="E32" s="8">
        <f t="shared" si="5"/>
        <v>0.645</v>
      </c>
      <c r="F32" s="8">
        <f t="shared" si="5"/>
        <v>0.28</v>
      </c>
      <c r="G32" s="8">
        <f t="shared" si="5"/>
        <v>0.2075</v>
      </c>
      <c r="H32" s="8">
        <f t="shared" si="5"/>
        <v>0.14625000000000002</v>
      </c>
      <c r="I32" s="101">
        <f t="shared" si="5"/>
        <v>0.14500000000000002</v>
      </c>
      <c r="J32" s="51"/>
      <c r="K32" s="8"/>
      <c r="L32" s="8"/>
      <c r="M32" s="8"/>
      <c r="N32" s="8"/>
      <c r="O32" s="8"/>
      <c r="P32" s="8"/>
      <c r="Q32" s="8"/>
      <c r="R32" s="8"/>
      <c r="S32" s="15"/>
      <c r="T32" s="3"/>
      <c r="U32" s="3"/>
      <c r="V32" s="3"/>
      <c r="W32" s="3"/>
    </row>
    <row r="33" spans="1:23" ht="14.25">
      <c r="A33" s="31"/>
      <c r="B33" s="16" t="s">
        <v>37</v>
      </c>
      <c r="C33" s="9"/>
      <c r="D33" s="15">
        <f aca="true" t="shared" si="6" ref="D33:I33">+D32+(D8-D7)/100+0.5%+D21</f>
        <v>0.15</v>
      </c>
      <c r="E33" s="8">
        <f t="shared" si="6"/>
        <v>0.6000000000000001</v>
      </c>
      <c r="F33" s="8">
        <f t="shared" si="6"/>
        <v>0.23500000000000001</v>
      </c>
      <c r="G33" s="8">
        <f t="shared" si="6"/>
        <v>0.1975</v>
      </c>
      <c r="H33" s="8">
        <f t="shared" si="6"/>
        <v>0.14375000000000004</v>
      </c>
      <c r="I33" s="101">
        <f t="shared" si="6"/>
        <v>0.13000000000000003</v>
      </c>
      <c r="J33" s="51"/>
      <c r="K33" s="8"/>
      <c r="L33" s="8"/>
      <c r="M33" s="8"/>
      <c r="N33" s="8"/>
      <c r="O33" s="8"/>
      <c r="P33" s="8"/>
      <c r="Q33" s="8"/>
      <c r="R33" s="8"/>
      <c r="S33" s="15"/>
      <c r="T33" s="3"/>
      <c r="U33" s="3"/>
      <c r="V33" s="3"/>
      <c r="W33" s="3"/>
    </row>
    <row r="34" spans="1:23" ht="14.25">
      <c r="A34" s="31"/>
      <c r="B34" s="16" t="s">
        <v>39</v>
      </c>
      <c r="C34" s="9"/>
      <c r="D34" s="15">
        <v>0.12</v>
      </c>
      <c r="E34" s="8">
        <f>+E29/D29-1</f>
        <v>-0.24271844660194175</v>
      </c>
      <c r="F34" s="8">
        <f>+F29/E29-1</f>
        <v>0.05128205128205132</v>
      </c>
      <c r="G34" s="8">
        <f>+G29/F29-1</f>
        <v>0.10975609756097571</v>
      </c>
      <c r="H34" s="8">
        <f>+H29/G29-1</f>
        <v>0.07692307692307687</v>
      </c>
      <c r="I34" s="101">
        <f>+I29/H29-1</f>
        <v>0.020408163265306145</v>
      </c>
      <c r="J34" s="40"/>
      <c r="K34" s="4"/>
      <c r="L34" s="4"/>
      <c r="M34" s="4"/>
      <c r="N34" s="4"/>
      <c r="O34" s="4"/>
      <c r="P34" s="4"/>
      <c r="Q34" s="4"/>
      <c r="R34" s="4"/>
      <c r="S34" s="14"/>
      <c r="T34" s="3"/>
      <c r="U34" s="3"/>
      <c r="V34" s="3"/>
      <c r="W34" s="3"/>
    </row>
    <row r="35" spans="1:23" ht="14.25">
      <c r="A35" s="31"/>
      <c r="B35" s="106" t="s">
        <v>42</v>
      </c>
      <c r="C35" s="70"/>
      <c r="D35" s="95"/>
      <c r="E35" s="96"/>
      <c r="F35" s="96"/>
      <c r="G35" s="96"/>
      <c r="H35" s="96"/>
      <c r="I35" s="97"/>
      <c r="J35" s="52"/>
      <c r="K35" s="4"/>
      <c r="L35" s="4"/>
      <c r="M35" s="4"/>
      <c r="N35" s="4"/>
      <c r="O35" s="4"/>
      <c r="P35" s="4"/>
      <c r="Q35" s="4"/>
      <c r="R35" s="4"/>
      <c r="S35" s="14"/>
      <c r="T35" s="3"/>
      <c r="U35" s="3"/>
      <c r="V35" s="3"/>
      <c r="W35" s="3"/>
    </row>
    <row r="36" spans="1:23" ht="14.25">
      <c r="A36" s="31"/>
      <c r="B36" s="16" t="s">
        <v>38</v>
      </c>
      <c r="C36" s="9"/>
      <c r="D36" s="15">
        <f aca="true" t="shared" si="7" ref="D36:I39">+(1+D31)/(1+D$5/100)-1</f>
        <v>0.1633663366336633</v>
      </c>
      <c r="E36" s="8">
        <f t="shared" si="7"/>
        <v>-0.39593617021276595</v>
      </c>
      <c r="F36" s="8">
        <f t="shared" si="7"/>
        <v>0.07392473118279552</v>
      </c>
      <c r="G36" s="8">
        <f t="shared" si="7"/>
        <v>0.13717821782178197</v>
      </c>
      <c r="H36" s="8">
        <f t="shared" si="7"/>
        <v>0.13151562500000025</v>
      </c>
      <c r="I36" s="101">
        <f t="shared" si="7"/>
        <v>0.2426666666666668</v>
      </c>
      <c r="J36" s="40"/>
      <c r="K36" s="4"/>
      <c r="L36" s="4"/>
      <c r="M36" s="4"/>
      <c r="N36" s="4"/>
      <c r="O36" s="4"/>
      <c r="P36" s="4"/>
      <c r="Q36" s="4"/>
      <c r="R36" s="4"/>
      <c r="S36" s="14"/>
      <c r="T36" s="3"/>
      <c r="U36" s="3"/>
      <c r="V36" s="3"/>
      <c r="W36" s="3"/>
    </row>
    <row r="37" spans="1:23" ht="14.25">
      <c r="A37" s="31"/>
      <c r="B37" s="16" t="s">
        <v>36</v>
      </c>
      <c r="C37" s="9"/>
      <c r="D37" s="15">
        <f t="shared" si="7"/>
        <v>0.1633663366336633</v>
      </c>
      <c r="E37" s="8">
        <f t="shared" si="7"/>
        <v>-0.377</v>
      </c>
      <c r="F37" s="8">
        <f t="shared" si="7"/>
        <v>0.0781362007168458</v>
      </c>
      <c r="G37" s="8">
        <f t="shared" si="7"/>
        <v>0.11185643564356429</v>
      </c>
      <c r="H37" s="8">
        <f t="shared" si="7"/>
        <v>0.08535546875</v>
      </c>
      <c r="I37" s="101">
        <f t="shared" si="7"/>
        <v>0.22133333333333338</v>
      </c>
      <c r="J37" s="40"/>
      <c r="K37" s="4"/>
      <c r="L37" s="4"/>
      <c r="M37" s="4"/>
      <c r="N37" s="4"/>
      <c r="O37" s="4"/>
      <c r="P37" s="4"/>
      <c r="Q37" s="4"/>
      <c r="R37" s="4"/>
      <c r="S37" s="14"/>
      <c r="T37" s="3"/>
      <c r="U37" s="3"/>
      <c r="V37" s="3"/>
      <c r="W37" s="3"/>
    </row>
    <row r="38" spans="1:23" ht="14.25">
      <c r="A38" s="31"/>
      <c r="B38" s="16" t="s">
        <v>37</v>
      </c>
      <c r="C38" s="9"/>
      <c r="D38" s="15">
        <f t="shared" si="7"/>
        <v>0.13861386138613851</v>
      </c>
      <c r="E38" s="8">
        <f t="shared" si="7"/>
        <v>-0.3940425531914893</v>
      </c>
      <c r="F38" s="8">
        <f t="shared" si="7"/>
        <v>0.04023297491039424</v>
      </c>
      <c r="G38" s="8">
        <f t="shared" si="7"/>
        <v>0.10264851485148507</v>
      </c>
      <c r="H38" s="8">
        <f t="shared" si="7"/>
        <v>0.08298828125000024</v>
      </c>
      <c r="I38" s="101">
        <f t="shared" si="7"/>
        <v>0.20533333333333337</v>
      </c>
      <c r="J38" s="40"/>
      <c r="K38" s="4"/>
      <c r="L38" s="4"/>
      <c r="M38" s="4"/>
      <c r="N38" s="4"/>
      <c r="O38" s="4"/>
      <c r="P38" s="4"/>
      <c r="Q38" s="4"/>
      <c r="R38" s="4"/>
      <c r="S38" s="14"/>
      <c r="T38" s="3"/>
      <c r="U38" s="3"/>
      <c r="V38" s="3"/>
      <c r="W38" s="3"/>
    </row>
    <row r="39" spans="1:23" ht="14.25">
      <c r="A39" s="31"/>
      <c r="B39" s="105" t="s">
        <v>39</v>
      </c>
      <c r="C39" s="65"/>
      <c r="D39" s="108">
        <f t="shared" si="7"/>
        <v>0.10891089108910901</v>
      </c>
      <c r="E39" s="109">
        <f t="shared" si="7"/>
        <v>-0.7131997521173311</v>
      </c>
      <c r="F39" s="109">
        <f t="shared" si="7"/>
        <v>-0.11451153386637258</v>
      </c>
      <c r="G39" s="109">
        <f t="shared" si="7"/>
        <v>0.021854624486838947</v>
      </c>
      <c r="H39" s="109">
        <f t="shared" si="7"/>
        <v>0.019711538461538503</v>
      </c>
      <c r="I39" s="110">
        <f t="shared" si="7"/>
        <v>0.08843537414965996</v>
      </c>
      <c r="J39" s="43"/>
      <c r="K39" s="4"/>
      <c r="L39" s="4"/>
      <c r="M39" s="4"/>
      <c r="N39" s="4"/>
      <c r="O39" s="4"/>
      <c r="P39" s="4"/>
      <c r="Q39" s="4"/>
      <c r="R39" s="4"/>
      <c r="S39" s="14"/>
      <c r="T39" s="3"/>
      <c r="U39" s="3"/>
      <c r="V39" s="3"/>
      <c r="W39" s="3"/>
    </row>
    <row r="40" spans="1:23" ht="14.25">
      <c r="A40" s="31"/>
      <c r="B40" s="31"/>
      <c r="C40" s="31"/>
      <c r="D40" s="54"/>
      <c r="E40" s="53"/>
      <c r="F40" s="53"/>
      <c r="G40" s="53"/>
      <c r="H40" s="53"/>
      <c r="I40" s="37"/>
      <c r="J40" s="53"/>
      <c r="K40" s="9"/>
      <c r="L40" s="9"/>
      <c r="M40" s="9"/>
      <c r="N40" s="9"/>
      <c r="O40" s="9"/>
      <c r="P40" s="9"/>
      <c r="Q40" s="9"/>
      <c r="R40" s="9"/>
      <c r="S40" s="3"/>
      <c r="T40" s="3"/>
      <c r="U40" s="3"/>
      <c r="V40" s="3"/>
      <c r="W40" s="3"/>
    </row>
    <row r="41" spans="1:23" ht="23.25">
      <c r="A41" s="31"/>
      <c r="B41" s="32" t="s">
        <v>43</v>
      </c>
      <c r="C41" s="1"/>
      <c r="D41" s="5"/>
      <c r="E41" s="5"/>
      <c r="F41" s="5"/>
      <c r="G41" s="5"/>
      <c r="H41" s="5"/>
      <c r="I41" s="5"/>
      <c r="J41" s="53"/>
      <c r="K41" s="9"/>
      <c r="L41" s="9"/>
      <c r="M41" s="9"/>
      <c r="N41" s="9"/>
      <c r="O41" s="9"/>
      <c r="P41" s="9"/>
      <c r="Q41" s="9"/>
      <c r="R41" s="9"/>
      <c r="S41" s="3"/>
      <c r="T41" s="3"/>
      <c r="U41" s="3"/>
      <c r="V41" s="3"/>
      <c r="W41" s="3"/>
    </row>
    <row r="42" spans="1:23" ht="14.25">
      <c r="A42" s="31"/>
      <c r="B42" s="3"/>
      <c r="C42" s="3"/>
      <c r="D42" s="9"/>
      <c r="E42" s="9"/>
      <c r="F42" s="9"/>
      <c r="G42" s="9"/>
      <c r="H42" s="9"/>
      <c r="I42" s="9"/>
      <c r="J42" s="53"/>
      <c r="K42" s="9"/>
      <c r="L42" s="9"/>
      <c r="M42" s="9"/>
      <c r="N42" s="9"/>
      <c r="O42" s="9"/>
      <c r="P42" s="9"/>
      <c r="Q42" s="9"/>
      <c r="R42" s="9"/>
      <c r="S42" s="3"/>
      <c r="T42" s="3"/>
      <c r="U42" s="3"/>
      <c r="V42" s="3"/>
      <c r="W42" s="3"/>
    </row>
    <row r="43" spans="1:23" ht="14.25">
      <c r="A43" s="31"/>
      <c r="B43" s="3"/>
      <c r="C43" s="3"/>
      <c r="D43" s="9"/>
      <c r="E43" s="9"/>
      <c r="F43" s="9"/>
      <c r="G43" s="9"/>
      <c r="H43" s="9"/>
      <c r="I43" s="9"/>
      <c r="J43" s="53"/>
      <c r="K43" s="9"/>
      <c r="L43" s="9"/>
      <c r="M43" s="9"/>
      <c r="N43" s="9"/>
      <c r="O43" s="9"/>
      <c r="P43" s="9"/>
      <c r="Q43" s="9"/>
      <c r="R43" s="9"/>
      <c r="S43" s="3"/>
      <c r="T43" s="3"/>
      <c r="U43" s="3"/>
      <c r="V43" s="3"/>
      <c r="W43" s="3"/>
    </row>
    <row r="44" spans="1:23" ht="14.25">
      <c r="A44" s="31"/>
      <c r="B44" s="3"/>
      <c r="C44" s="3"/>
      <c r="D44" s="9"/>
      <c r="E44" s="9"/>
      <c r="F44" s="9"/>
      <c r="G44" s="9"/>
      <c r="H44" s="9"/>
      <c r="I44" s="9"/>
      <c r="J44" s="53"/>
      <c r="K44" s="9"/>
      <c r="L44" s="9"/>
      <c r="M44" s="9"/>
      <c r="N44" s="9"/>
      <c r="O44" s="9"/>
      <c r="P44" s="9"/>
      <c r="Q44" s="9"/>
      <c r="R44" s="9"/>
      <c r="S44" s="3"/>
      <c r="T44" s="3"/>
      <c r="U44" s="3"/>
      <c r="V44" s="3"/>
      <c r="W44" s="3"/>
    </row>
    <row r="45" spans="1:23" ht="14.25">
      <c r="A45" s="31"/>
      <c r="B45" s="3"/>
      <c r="C45" s="3"/>
      <c r="D45" s="9"/>
      <c r="E45" s="9"/>
      <c r="F45" s="9"/>
      <c r="G45" s="9"/>
      <c r="H45" s="9"/>
      <c r="I45" s="9"/>
      <c r="J45" s="53"/>
      <c r="K45" s="9"/>
      <c r="L45" s="9"/>
      <c r="M45" s="9"/>
      <c r="N45" s="9"/>
      <c r="O45" s="9"/>
      <c r="P45" s="9"/>
      <c r="Q45" s="9"/>
      <c r="R45" s="9"/>
      <c r="S45" s="3"/>
      <c r="T45" s="3"/>
      <c r="U45" s="3"/>
      <c r="V45" s="3"/>
      <c r="W45" s="3"/>
    </row>
    <row r="46" spans="1:23" ht="14.25">
      <c r="A46" s="31"/>
      <c r="B46" s="3"/>
      <c r="C46" s="3"/>
      <c r="D46" s="9"/>
      <c r="E46" s="9"/>
      <c r="F46" s="9"/>
      <c r="G46" s="9"/>
      <c r="H46" s="9"/>
      <c r="I46" s="9"/>
      <c r="J46" s="53"/>
      <c r="K46" s="9"/>
      <c r="L46" s="9"/>
      <c r="M46" s="9"/>
      <c r="N46" s="9"/>
      <c r="O46" s="9"/>
      <c r="P46" s="9"/>
      <c r="Q46" s="9"/>
      <c r="R46" s="9"/>
      <c r="S46" s="3"/>
      <c r="T46" s="3"/>
      <c r="U46" s="3"/>
      <c r="V46" s="3"/>
      <c r="W46" s="3"/>
    </row>
    <row r="47" spans="1:23" ht="14.25">
      <c r="A47" s="31"/>
      <c r="B47" s="3"/>
      <c r="C47" s="3"/>
      <c r="D47" s="9"/>
      <c r="E47" s="9"/>
      <c r="F47" s="9"/>
      <c r="G47" s="9"/>
      <c r="H47" s="9"/>
      <c r="I47" s="9"/>
      <c r="J47" s="53"/>
      <c r="K47" s="9"/>
      <c r="L47" s="9"/>
      <c r="M47" s="9"/>
      <c r="N47" s="9"/>
      <c r="O47" s="9"/>
      <c r="P47" s="9"/>
      <c r="Q47" s="9"/>
      <c r="R47" s="9"/>
      <c r="S47" s="3"/>
      <c r="T47" s="3"/>
      <c r="U47" s="3"/>
      <c r="V47" s="3"/>
      <c r="W47" s="3"/>
    </row>
    <row r="48" spans="1:23" ht="14.25">
      <c r="A48" s="31"/>
      <c r="B48" s="3"/>
      <c r="C48" s="3"/>
      <c r="D48" s="9"/>
      <c r="E48" s="9"/>
      <c r="F48" s="9"/>
      <c r="G48" s="9"/>
      <c r="H48" s="9"/>
      <c r="I48" s="9"/>
      <c r="J48" s="53"/>
      <c r="K48" s="9"/>
      <c r="L48" s="9"/>
      <c r="M48" s="9"/>
      <c r="N48" s="9"/>
      <c r="O48" s="9"/>
      <c r="P48" s="9"/>
      <c r="Q48" s="9"/>
      <c r="R48" s="9"/>
      <c r="S48" s="3"/>
      <c r="T48" s="3"/>
      <c r="U48" s="3"/>
      <c r="V48" s="3"/>
      <c r="W48" s="3"/>
    </row>
    <row r="49" spans="1:23" ht="14.25">
      <c r="A49" s="31"/>
      <c r="B49" s="3"/>
      <c r="C49" s="3"/>
      <c r="D49" s="9"/>
      <c r="E49" s="9"/>
      <c r="F49" s="9"/>
      <c r="G49" s="9"/>
      <c r="H49" s="9"/>
      <c r="I49" s="9"/>
      <c r="J49" s="53"/>
      <c r="K49" s="9"/>
      <c r="L49" s="9"/>
      <c r="M49" s="9"/>
      <c r="N49" s="9"/>
      <c r="O49" s="9"/>
      <c r="P49" s="9"/>
      <c r="Q49" s="9"/>
      <c r="R49" s="9"/>
      <c r="S49" s="3"/>
      <c r="T49" s="3"/>
      <c r="U49" s="3"/>
      <c r="V49" s="3"/>
      <c r="W49" s="3"/>
    </row>
    <row r="50" spans="1:23" ht="14.25">
      <c r="A50" s="31"/>
      <c r="B50" s="3"/>
      <c r="C50" s="3"/>
      <c r="D50" s="9"/>
      <c r="E50" s="9"/>
      <c r="F50" s="9"/>
      <c r="G50" s="9"/>
      <c r="H50" s="9"/>
      <c r="I50" s="9"/>
      <c r="J50" s="53"/>
      <c r="K50" s="9"/>
      <c r="L50" s="9"/>
      <c r="M50" s="9"/>
      <c r="N50" s="9"/>
      <c r="O50" s="9"/>
      <c r="P50" s="9"/>
      <c r="Q50" s="9"/>
      <c r="R50" s="9"/>
      <c r="S50" s="3"/>
      <c r="T50" s="3"/>
      <c r="U50" s="3"/>
      <c r="V50" s="3"/>
      <c r="W50" s="3"/>
    </row>
    <row r="51" spans="1:23" ht="14.25">
      <c r="A51" s="31"/>
      <c r="B51" s="3"/>
      <c r="C51" s="3"/>
      <c r="D51" s="3"/>
      <c r="E51" s="3"/>
      <c r="F51" s="3"/>
      <c r="G51" s="3"/>
      <c r="H51" s="3"/>
      <c r="I51" s="9"/>
      <c r="J51" s="53"/>
      <c r="K51" s="9"/>
      <c r="L51" s="9"/>
      <c r="M51" s="9"/>
      <c r="N51" s="9"/>
      <c r="O51" s="9"/>
      <c r="P51" s="9"/>
      <c r="Q51" s="9"/>
      <c r="R51" s="9"/>
      <c r="S51" s="3"/>
      <c r="T51" s="3"/>
      <c r="U51" s="3"/>
      <c r="V51" s="3"/>
      <c r="W51" s="3"/>
    </row>
    <row r="52" spans="1:23" ht="14.25">
      <c r="A52" s="31"/>
      <c r="B52" s="3"/>
      <c r="C52" s="3"/>
      <c r="D52" s="3"/>
      <c r="E52" s="3"/>
      <c r="F52" s="3"/>
      <c r="G52" s="3"/>
      <c r="H52" s="3"/>
      <c r="I52" s="9"/>
      <c r="J52" s="53"/>
      <c r="K52" s="9"/>
      <c r="L52" s="9"/>
      <c r="M52" s="9"/>
      <c r="N52" s="9"/>
      <c r="O52" s="9"/>
      <c r="P52" s="9"/>
      <c r="Q52" s="9"/>
      <c r="R52" s="9"/>
      <c r="S52" s="3"/>
      <c r="T52" s="3"/>
      <c r="U52" s="3"/>
      <c r="V52" s="3"/>
      <c r="W52" s="3"/>
    </row>
    <row r="53" spans="1:23" ht="14.25">
      <c r="A53" s="31"/>
      <c r="B53" s="3"/>
      <c r="C53" s="3"/>
      <c r="D53" s="3"/>
      <c r="E53" s="3"/>
      <c r="F53" s="3"/>
      <c r="G53" s="3"/>
      <c r="H53" s="3"/>
      <c r="I53" s="9"/>
      <c r="J53" s="53"/>
      <c r="K53" s="9"/>
      <c r="L53" s="9"/>
      <c r="M53" s="9"/>
      <c r="N53" s="9"/>
      <c r="O53" s="9"/>
      <c r="P53" s="9"/>
      <c r="Q53" s="9"/>
      <c r="R53" s="9"/>
      <c r="S53" s="3"/>
      <c r="T53" s="3"/>
      <c r="U53" s="3"/>
      <c r="V53" s="3"/>
      <c r="W53" s="3"/>
    </row>
    <row r="54" spans="1:23" ht="14.25">
      <c r="A54" s="31"/>
      <c r="B54" s="3"/>
      <c r="C54" s="3"/>
      <c r="D54" s="3"/>
      <c r="E54" s="3"/>
      <c r="F54" s="3"/>
      <c r="G54" s="3"/>
      <c r="H54" s="3"/>
      <c r="I54" s="9"/>
      <c r="J54" s="53"/>
      <c r="K54" s="9"/>
      <c r="L54" s="9"/>
      <c r="M54" s="9"/>
      <c r="N54" s="9"/>
      <c r="O54" s="9"/>
      <c r="P54" s="9"/>
      <c r="Q54" s="9"/>
      <c r="R54" s="9"/>
      <c r="S54" s="3"/>
      <c r="T54" s="3"/>
      <c r="U54" s="3"/>
      <c r="V54" s="3"/>
      <c r="W54" s="3"/>
    </row>
    <row r="55" spans="1:23" ht="14.25">
      <c r="A55" s="31"/>
      <c r="B55" s="3"/>
      <c r="C55" s="3"/>
      <c r="D55" s="3"/>
      <c r="E55" s="3"/>
      <c r="F55" s="3"/>
      <c r="G55" s="3"/>
      <c r="H55" s="3"/>
      <c r="I55" s="9"/>
      <c r="J55" s="53"/>
      <c r="K55" s="9"/>
      <c r="L55" s="9"/>
      <c r="M55" s="9"/>
      <c r="N55" s="9"/>
      <c r="O55" s="9"/>
      <c r="P55" s="9"/>
      <c r="Q55" s="9"/>
      <c r="R55" s="9"/>
      <c r="S55" s="3"/>
      <c r="T55" s="3"/>
      <c r="U55" s="3"/>
      <c r="V55" s="3"/>
      <c r="W55" s="3"/>
    </row>
    <row r="56" spans="1:23" ht="14.25">
      <c r="A56" s="31"/>
      <c r="B56" s="3"/>
      <c r="C56" s="3"/>
      <c r="D56" s="3"/>
      <c r="E56" s="3"/>
      <c r="F56" s="3"/>
      <c r="G56" s="3"/>
      <c r="H56" s="3"/>
      <c r="I56" s="9"/>
      <c r="J56" s="53"/>
      <c r="K56" s="9"/>
      <c r="L56" s="9"/>
      <c r="M56" s="9"/>
      <c r="N56" s="9"/>
      <c r="O56" s="9"/>
      <c r="P56" s="9"/>
      <c r="Q56" s="9"/>
      <c r="R56" s="9"/>
      <c r="S56" s="3"/>
      <c r="T56" s="3"/>
      <c r="U56" s="3"/>
      <c r="V56" s="3"/>
      <c r="W56" s="3"/>
    </row>
    <row r="57" spans="1:23" ht="14.25">
      <c r="A57" s="31"/>
      <c r="B57" s="3"/>
      <c r="C57" s="3"/>
      <c r="D57" s="3"/>
      <c r="E57" s="3"/>
      <c r="F57" s="3"/>
      <c r="G57" s="3"/>
      <c r="H57" s="3"/>
      <c r="I57" s="9"/>
      <c r="J57" s="53"/>
      <c r="K57" s="9"/>
      <c r="L57" s="9"/>
      <c r="M57" s="9"/>
      <c r="N57" s="9"/>
      <c r="O57" s="9"/>
      <c r="P57" s="9"/>
      <c r="Q57" s="9"/>
      <c r="R57" s="9"/>
      <c r="S57" s="3"/>
      <c r="T57" s="3"/>
      <c r="U57" s="3"/>
      <c r="V57" s="3"/>
      <c r="W57" s="3"/>
    </row>
    <row r="58" spans="1:23" ht="14.25">
      <c r="A58" s="31"/>
      <c r="B58" s="3"/>
      <c r="C58" s="3"/>
      <c r="D58" s="3"/>
      <c r="E58" s="3"/>
      <c r="F58" s="3"/>
      <c r="G58" s="3"/>
      <c r="H58" s="3"/>
      <c r="I58" s="9"/>
      <c r="J58" s="53"/>
      <c r="K58" s="9"/>
      <c r="L58" s="9"/>
      <c r="M58" s="9"/>
      <c r="N58" s="9"/>
      <c r="O58" s="9"/>
      <c r="P58" s="9"/>
      <c r="Q58" s="9"/>
      <c r="R58" s="9"/>
      <c r="S58" s="3"/>
      <c r="T58" s="3"/>
      <c r="U58" s="3"/>
      <c r="V58" s="3"/>
      <c r="W58" s="3"/>
    </row>
    <row r="59" spans="1:23" ht="14.25">
      <c r="A59" s="31"/>
      <c r="B59" s="3"/>
      <c r="C59" s="3"/>
      <c r="D59" s="3"/>
      <c r="E59" s="3"/>
      <c r="F59" s="3"/>
      <c r="G59" s="3"/>
      <c r="H59" s="3"/>
      <c r="I59" s="9"/>
      <c r="J59" s="53"/>
      <c r="K59" s="9"/>
      <c r="L59" s="9"/>
      <c r="M59" s="9"/>
      <c r="N59" s="9"/>
      <c r="O59" s="9"/>
      <c r="P59" s="9"/>
      <c r="Q59" s="9"/>
      <c r="R59" s="9"/>
      <c r="S59" s="3"/>
      <c r="T59" s="3"/>
      <c r="U59" s="3"/>
      <c r="V59" s="3"/>
      <c r="W59" s="3"/>
    </row>
    <row r="60" spans="1:23" ht="14.25">
      <c r="A60" s="31"/>
      <c r="B60" s="3"/>
      <c r="C60" s="3"/>
      <c r="D60" s="3"/>
      <c r="E60" s="3"/>
      <c r="F60" s="3"/>
      <c r="G60" s="3"/>
      <c r="H60" s="3"/>
      <c r="I60" s="9"/>
      <c r="J60" s="53"/>
      <c r="K60" s="9"/>
      <c r="L60" s="9"/>
      <c r="M60" s="9"/>
      <c r="N60" s="9"/>
      <c r="O60" s="9"/>
      <c r="P60" s="9"/>
      <c r="Q60" s="9"/>
      <c r="R60" s="9"/>
      <c r="S60" s="3"/>
      <c r="T60" s="3"/>
      <c r="U60" s="3"/>
      <c r="V60" s="3"/>
      <c r="W60" s="3"/>
    </row>
    <row r="61" spans="1:23" ht="14.25">
      <c r="A61" s="31"/>
      <c r="B61" s="3"/>
      <c r="C61" s="3"/>
      <c r="D61" s="3"/>
      <c r="E61" s="3"/>
      <c r="F61" s="3"/>
      <c r="G61" s="3"/>
      <c r="H61" s="3"/>
      <c r="I61" s="9"/>
      <c r="J61" s="53"/>
      <c r="K61" s="9"/>
      <c r="L61" s="9"/>
      <c r="M61" s="9"/>
      <c r="N61" s="9"/>
      <c r="O61" s="9"/>
      <c r="P61" s="9"/>
      <c r="Q61" s="9"/>
      <c r="R61" s="9"/>
      <c r="S61" s="3"/>
      <c r="T61" s="3"/>
      <c r="U61" s="3"/>
      <c r="V61" s="3"/>
      <c r="W61" s="3"/>
    </row>
    <row r="62" spans="1:23" ht="14.25">
      <c r="A62" s="31"/>
      <c r="B62" s="3"/>
      <c r="C62" s="3"/>
      <c r="D62" s="3"/>
      <c r="E62" s="3"/>
      <c r="F62" s="3"/>
      <c r="G62" s="3"/>
      <c r="H62" s="3"/>
      <c r="I62" s="9"/>
      <c r="J62" s="53"/>
      <c r="K62" s="9"/>
      <c r="L62" s="9"/>
      <c r="M62" s="9"/>
      <c r="N62" s="9"/>
      <c r="O62" s="9"/>
      <c r="P62" s="9"/>
      <c r="Q62" s="9"/>
      <c r="R62" s="9"/>
      <c r="S62" s="3"/>
      <c r="T62" s="3"/>
      <c r="U62" s="3"/>
      <c r="V62" s="3"/>
      <c r="W62" s="3"/>
    </row>
    <row r="63" spans="1:23" ht="14.25">
      <c r="A63" s="31"/>
      <c r="B63" s="3"/>
      <c r="C63" s="3"/>
      <c r="D63" s="3"/>
      <c r="E63" s="3"/>
      <c r="F63" s="3"/>
      <c r="G63" s="3"/>
      <c r="H63" s="3"/>
      <c r="I63" s="9"/>
      <c r="J63" s="53"/>
      <c r="K63" s="9"/>
      <c r="L63" s="9"/>
      <c r="M63" s="9"/>
      <c r="N63" s="9"/>
      <c r="O63" s="9"/>
      <c r="P63" s="9"/>
      <c r="Q63" s="9"/>
      <c r="R63" s="9"/>
      <c r="S63" s="3"/>
      <c r="T63" s="3"/>
      <c r="U63" s="3"/>
      <c r="V63" s="3"/>
      <c r="W63" s="3"/>
    </row>
    <row r="64" spans="1:23" ht="14.25">
      <c r="A64" s="31"/>
      <c r="B64" s="3"/>
      <c r="C64" s="3"/>
      <c r="D64" s="3"/>
      <c r="E64" s="3"/>
      <c r="F64" s="3"/>
      <c r="G64" s="3"/>
      <c r="H64" s="3"/>
      <c r="I64" s="9"/>
      <c r="J64" s="53"/>
      <c r="K64" s="9"/>
      <c r="L64" s="9"/>
      <c r="M64" s="9"/>
      <c r="N64" s="9"/>
      <c r="O64" s="9"/>
      <c r="P64" s="9"/>
      <c r="Q64" s="9"/>
      <c r="R64" s="9"/>
      <c r="S64" s="3"/>
      <c r="T64" s="3"/>
      <c r="U64" s="3"/>
      <c r="V64" s="3"/>
      <c r="W64" s="3"/>
    </row>
    <row r="65" spans="1:23" ht="14.25">
      <c r="A65" s="31"/>
      <c r="B65" s="3"/>
      <c r="C65" s="3"/>
      <c r="D65" s="3"/>
      <c r="E65" s="3"/>
      <c r="F65" s="3"/>
      <c r="G65" s="3"/>
      <c r="H65" s="3"/>
      <c r="I65" s="9"/>
      <c r="J65" s="53"/>
      <c r="K65" s="9"/>
      <c r="L65" s="9"/>
      <c r="M65" s="9"/>
      <c r="N65" s="9"/>
      <c r="O65" s="9"/>
      <c r="P65" s="9"/>
      <c r="Q65" s="9"/>
      <c r="R65" s="9"/>
      <c r="S65" s="3"/>
      <c r="T65" s="3"/>
      <c r="U65" s="3"/>
      <c r="V65" s="3"/>
      <c r="W65" s="3"/>
    </row>
    <row r="66" spans="1:23" ht="14.25">
      <c r="A66" s="31"/>
      <c r="B66" s="3"/>
      <c r="C66" s="3"/>
      <c r="D66" s="3"/>
      <c r="E66" s="3"/>
      <c r="F66" s="3"/>
      <c r="G66" s="3"/>
      <c r="H66" s="3"/>
      <c r="I66" s="9"/>
      <c r="J66" s="53"/>
      <c r="K66" s="9"/>
      <c r="L66" s="9"/>
      <c r="M66" s="9"/>
      <c r="N66" s="9"/>
      <c r="O66" s="9"/>
      <c r="P66" s="9"/>
      <c r="Q66" s="9"/>
      <c r="R66" s="9"/>
      <c r="S66" s="3"/>
      <c r="T66" s="3"/>
      <c r="U66" s="3"/>
      <c r="V66" s="3"/>
      <c r="W66" s="3"/>
    </row>
    <row r="67" spans="1:23" ht="14.25">
      <c r="A67" s="31"/>
      <c r="B67" s="3"/>
      <c r="C67" s="3"/>
      <c r="D67" s="3"/>
      <c r="E67" s="3"/>
      <c r="F67" s="3"/>
      <c r="G67" s="3"/>
      <c r="H67" s="3"/>
      <c r="I67" s="9"/>
      <c r="J67" s="53"/>
      <c r="K67" s="9"/>
      <c r="L67" s="9"/>
      <c r="M67" s="9"/>
      <c r="N67" s="9"/>
      <c r="O67" s="9"/>
      <c r="P67" s="9"/>
      <c r="Q67" s="9"/>
      <c r="R67" s="9"/>
      <c r="S67" s="3"/>
      <c r="T67" s="3"/>
      <c r="U67" s="3"/>
      <c r="V67" s="3"/>
      <c r="W67" s="3"/>
    </row>
    <row r="68" spans="1:23" ht="14.25">
      <c r="A68" s="31"/>
      <c r="B68" s="3"/>
      <c r="C68" s="3"/>
      <c r="D68" s="3"/>
      <c r="E68" s="3"/>
      <c r="F68" s="3"/>
      <c r="G68" s="3"/>
      <c r="H68" s="3"/>
      <c r="I68" s="9"/>
      <c r="J68" s="53"/>
      <c r="K68" s="9"/>
      <c r="L68" s="9"/>
      <c r="M68" s="9"/>
      <c r="N68" s="9"/>
      <c r="O68" s="9"/>
      <c r="P68" s="9"/>
      <c r="Q68" s="9"/>
      <c r="R68" s="9"/>
      <c r="S68" s="3"/>
      <c r="T68" s="3"/>
      <c r="U68" s="3"/>
      <c r="V68" s="3"/>
      <c r="W68" s="3"/>
    </row>
    <row r="69" spans="1:23" ht="14.25">
      <c r="A69" s="31"/>
      <c r="B69" s="3"/>
      <c r="C69" s="3"/>
      <c r="D69" s="3"/>
      <c r="E69" s="3"/>
      <c r="F69" s="3"/>
      <c r="G69" s="3"/>
      <c r="H69" s="3"/>
      <c r="I69" s="9"/>
      <c r="J69" s="53"/>
      <c r="K69" s="9"/>
      <c r="L69" s="9"/>
      <c r="M69" s="9"/>
      <c r="N69" s="9"/>
      <c r="O69" s="9"/>
      <c r="P69" s="9"/>
      <c r="Q69" s="9"/>
      <c r="R69" s="9"/>
      <c r="S69" s="3"/>
      <c r="T69" s="3"/>
      <c r="U69" s="3"/>
      <c r="V69" s="3"/>
      <c r="W69" s="3"/>
    </row>
    <row r="70" spans="1:23" ht="14.25">
      <c r="A70" s="31"/>
      <c r="B70" s="3"/>
      <c r="C70" s="3"/>
      <c r="D70" s="3"/>
      <c r="E70" s="3"/>
      <c r="F70" s="3"/>
      <c r="G70" s="3"/>
      <c r="H70" s="3"/>
      <c r="I70" s="9"/>
      <c r="J70" s="53"/>
      <c r="K70" s="9"/>
      <c r="L70" s="9"/>
      <c r="M70" s="9"/>
      <c r="N70" s="9"/>
      <c r="O70" s="9"/>
      <c r="P70" s="9"/>
      <c r="Q70" s="9"/>
      <c r="R70" s="9"/>
      <c r="S70" s="3"/>
      <c r="T70" s="3"/>
      <c r="U70" s="3"/>
      <c r="V70" s="3"/>
      <c r="W70" s="3"/>
    </row>
    <row r="71" spans="1:23" ht="14.25">
      <c r="A71" s="31"/>
      <c r="B71" s="3"/>
      <c r="C71" s="3"/>
      <c r="D71" s="3"/>
      <c r="E71" s="3"/>
      <c r="F71" s="3"/>
      <c r="G71" s="3"/>
      <c r="H71" s="3"/>
      <c r="I71" s="9"/>
      <c r="J71" s="53"/>
      <c r="K71" s="9"/>
      <c r="L71" s="9"/>
      <c r="M71" s="9"/>
      <c r="N71" s="9"/>
      <c r="O71" s="9"/>
      <c r="P71" s="9"/>
      <c r="Q71" s="9"/>
      <c r="R71" s="9"/>
      <c r="S71" s="3"/>
      <c r="T71" s="3"/>
      <c r="U71" s="3"/>
      <c r="V71" s="3"/>
      <c r="W71" s="3"/>
    </row>
    <row r="72" spans="1:23" ht="14.25">
      <c r="A72" s="31"/>
      <c r="B72" s="3"/>
      <c r="C72" s="3"/>
      <c r="D72" s="3"/>
      <c r="E72" s="3"/>
      <c r="F72" s="3"/>
      <c r="G72" s="3"/>
      <c r="H72" s="3"/>
      <c r="I72" s="9"/>
      <c r="J72" s="53"/>
      <c r="K72" s="9"/>
      <c r="L72" s="9"/>
      <c r="M72" s="9"/>
      <c r="N72" s="9"/>
      <c r="O72" s="9"/>
      <c r="P72" s="9"/>
      <c r="Q72" s="9"/>
      <c r="R72" s="9"/>
      <c r="S72" s="3"/>
      <c r="T72" s="3"/>
      <c r="U72" s="3"/>
      <c r="V72" s="3"/>
      <c r="W72" s="3"/>
    </row>
    <row r="73" spans="1:23" ht="14.25">
      <c r="A73" s="31"/>
      <c r="B73" s="3"/>
      <c r="C73" s="3"/>
      <c r="D73" s="3"/>
      <c r="E73" s="3"/>
      <c r="F73" s="3"/>
      <c r="G73" s="3"/>
      <c r="H73" s="3"/>
      <c r="I73" s="9"/>
      <c r="J73" s="53"/>
      <c r="K73" s="9"/>
      <c r="L73" s="9"/>
      <c r="M73" s="9"/>
      <c r="N73" s="9"/>
      <c r="O73" s="9"/>
      <c r="P73" s="9"/>
      <c r="Q73" s="9"/>
      <c r="R73" s="9"/>
      <c r="S73" s="3"/>
      <c r="T73" s="3"/>
      <c r="U73" s="3"/>
      <c r="V73" s="3"/>
      <c r="W73" s="3"/>
    </row>
    <row r="74" spans="1:23" ht="14.25">
      <c r="A74" s="31"/>
      <c r="B74" s="3"/>
      <c r="C74" s="3"/>
      <c r="D74" s="3"/>
      <c r="E74" s="3"/>
      <c r="F74" s="3"/>
      <c r="G74" s="3"/>
      <c r="H74" s="3"/>
      <c r="I74" s="9"/>
      <c r="J74" s="53"/>
      <c r="K74" s="9"/>
      <c r="L74" s="9"/>
      <c r="M74" s="9"/>
      <c r="N74" s="9"/>
      <c r="O74" s="9"/>
      <c r="P74" s="9"/>
      <c r="Q74" s="9"/>
      <c r="R74" s="9"/>
      <c r="S74" s="3"/>
      <c r="T74" s="3"/>
      <c r="U74" s="3"/>
      <c r="V74" s="3"/>
      <c r="W74" s="3"/>
    </row>
    <row r="75" spans="1:23" ht="14.25">
      <c r="A75" s="31"/>
      <c r="B75" s="3"/>
      <c r="C75" s="3"/>
      <c r="D75" s="3"/>
      <c r="E75" s="3"/>
      <c r="F75" s="3"/>
      <c r="G75" s="3"/>
      <c r="H75" s="3"/>
      <c r="I75" s="9"/>
      <c r="J75" s="53"/>
      <c r="K75" s="9"/>
      <c r="L75" s="9"/>
      <c r="M75" s="9"/>
      <c r="N75" s="9"/>
      <c r="O75" s="9"/>
      <c r="P75" s="9"/>
      <c r="Q75" s="9"/>
      <c r="R75" s="9"/>
      <c r="S75" s="3"/>
      <c r="T75" s="3"/>
      <c r="U75" s="3"/>
      <c r="V75" s="3"/>
      <c r="W75" s="3"/>
    </row>
    <row r="76" spans="1:23" ht="14.25">
      <c r="A76" s="31"/>
      <c r="B76" s="31"/>
      <c r="C76" s="31"/>
      <c r="D76" s="31"/>
      <c r="E76" s="31"/>
      <c r="F76" s="31"/>
      <c r="G76" s="31"/>
      <c r="H76" s="31"/>
      <c r="I76" s="53"/>
      <c r="J76" s="53"/>
      <c r="K76" s="9"/>
      <c r="L76" s="9"/>
      <c r="M76" s="9"/>
      <c r="N76" s="9"/>
      <c r="O76" s="9"/>
      <c r="P76" s="9"/>
      <c r="Q76" s="9"/>
      <c r="R76" s="9"/>
      <c r="S76" s="3"/>
      <c r="T76" s="3"/>
      <c r="U76" s="3"/>
      <c r="V76" s="3"/>
      <c r="W76" s="3"/>
    </row>
    <row r="77" spans="1:23" ht="14.25">
      <c r="A77" s="31"/>
      <c r="B77" s="31"/>
      <c r="C77" s="31"/>
      <c r="D77" s="31"/>
      <c r="E77" s="31"/>
      <c r="F77" s="31"/>
      <c r="G77" s="31"/>
      <c r="H77" s="31"/>
      <c r="I77" s="53"/>
      <c r="J77" s="53"/>
      <c r="K77" s="9"/>
      <c r="L77" s="9"/>
      <c r="M77" s="9"/>
      <c r="N77" s="9"/>
      <c r="O77" s="9"/>
      <c r="P77" s="9"/>
      <c r="Q77" s="9"/>
      <c r="R77" s="9"/>
      <c r="S77" s="3"/>
      <c r="T77" s="3"/>
      <c r="U77" s="3"/>
      <c r="V77" s="3"/>
      <c r="W77" s="3"/>
    </row>
    <row r="78" spans="1:23" ht="14.25">
      <c r="A78" s="31"/>
      <c r="B78" s="3"/>
      <c r="C78" s="3"/>
      <c r="D78" s="3"/>
      <c r="E78" s="3"/>
      <c r="F78" s="3"/>
      <c r="G78" s="3"/>
      <c r="H78" s="3"/>
      <c r="I78" s="9"/>
      <c r="J78" s="53"/>
      <c r="K78" s="9"/>
      <c r="L78" s="9"/>
      <c r="M78" s="9"/>
      <c r="N78" s="9"/>
      <c r="O78" s="9"/>
      <c r="P78" s="9"/>
      <c r="Q78" s="9"/>
      <c r="R78" s="9"/>
      <c r="S78" s="3"/>
      <c r="T78" s="3"/>
      <c r="U78" s="3"/>
      <c r="V78" s="3"/>
      <c r="W78" s="3"/>
    </row>
    <row r="79" spans="1:23" ht="14.25">
      <c r="A79" s="31"/>
      <c r="B79" s="3"/>
      <c r="C79" s="3"/>
      <c r="D79" s="3"/>
      <c r="E79" s="3"/>
      <c r="F79" s="3"/>
      <c r="G79" s="3"/>
      <c r="H79" s="3"/>
      <c r="I79" s="9"/>
      <c r="J79" s="53"/>
      <c r="K79" s="9"/>
      <c r="L79" s="9"/>
      <c r="M79" s="9"/>
      <c r="N79" s="9"/>
      <c r="O79" s="9"/>
      <c r="P79" s="9"/>
      <c r="Q79" s="9"/>
      <c r="R79" s="9"/>
      <c r="S79" s="3"/>
      <c r="T79" s="3"/>
      <c r="U79" s="3"/>
      <c r="V79" s="3"/>
      <c r="W79" s="3"/>
    </row>
    <row r="80" spans="1:23" ht="14.25">
      <c r="A80" s="31"/>
      <c r="B80" s="3"/>
      <c r="C80" s="3"/>
      <c r="D80" s="3"/>
      <c r="E80" s="3"/>
      <c r="F80" s="3"/>
      <c r="G80" s="3"/>
      <c r="H80" s="3"/>
      <c r="I80" s="9"/>
      <c r="J80" s="53"/>
      <c r="K80" s="9"/>
      <c r="L80" s="9"/>
      <c r="M80" s="9"/>
      <c r="N80" s="9"/>
      <c r="O80" s="9"/>
      <c r="P80" s="9"/>
      <c r="Q80" s="9"/>
      <c r="R80" s="9"/>
      <c r="S80" s="3"/>
      <c r="T80" s="3"/>
      <c r="U80" s="3"/>
      <c r="V80" s="3"/>
      <c r="W80" s="3"/>
    </row>
    <row r="81" spans="1:23" ht="14.25">
      <c r="A81" s="31"/>
      <c r="B81" s="3"/>
      <c r="C81" s="3"/>
      <c r="D81" s="3"/>
      <c r="E81" s="3"/>
      <c r="F81" s="3"/>
      <c r="G81" s="3"/>
      <c r="H81" s="3"/>
      <c r="I81" s="9"/>
      <c r="J81" s="53"/>
      <c r="K81" s="9"/>
      <c r="L81" s="9"/>
      <c r="M81" s="9"/>
      <c r="N81" s="9"/>
      <c r="O81" s="9"/>
      <c r="P81" s="9"/>
      <c r="Q81" s="9"/>
      <c r="R81" s="9"/>
      <c r="S81" s="3"/>
      <c r="T81" s="3"/>
      <c r="U81" s="3"/>
      <c r="V81" s="3"/>
      <c r="W81" s="3"/>
    </row>
    <row r="82" spans="1:23" ht="14.25">
      <c r="A82" s="31"/>
      <c r="B82" s="3"/>
      <c r="C82" s="3"/>
      <c r="D82" s="3"/>
      <c r="E82" s="3"/>
      <c r="F82" s="3"/>
      <c r="G82" s="3"/>
      <c r="H82" s="3"/>
      <c r="I82" s="9"/>
      <c r="J82" s="53"/>
      <c r="K82" s="9"/>
      <c r="L82" s="9"/>
      <c r="M82" s="9"/>
      <c r="N82" s="9"/>
      <c r="O82" s="9"/>
      <c r="P82" s="9"/>
      <c r="Q82" s="9"/>
      <c r="R82" s="9"/>
      <c r="S82" s="3"/>
      <c r="T82" s="3"/>
      <c r="U82" s="3"/>
      <c r="V82" s="3"/>
      <c r="W82" s="3"/>
    </row>
    <row r="83" spans="1:23" ht="14.25">
      <c r="A83" s="31"/>
      <c r="B83" s="3"/>
      <c r="C83" s="3"/>
      <c r="D83" s="3"/>
      <c r="E83" s="3"/>
      <c r="F83" s="3"/>
      <c r="G83" s="3"/>
      <c r="H83" s="3"/>
      <c r="I83" s="9"/>
      <c r="J83" s="53"/>
      <c r="K83" s="9"/>
      <c r="L83" s="9"/>
      <c r="M83" s="9"/>
      <c r="N83" s="9"/>
      <c r="O83" s="9"/>
      <c r="P83" s="9"/>
      <c r="Q83" s="9"/>
      <c r="R83" s="9"/>
      <c r="S83" s="3"/>
      <c r="T83" s="3"/>
      <c r="U83" s="3"/>
      <c r="V83" s="3"/>
      <c r="W83" s="3"/>
    </row>
    <row r="84" spans="1:23" ht="14.25">
      <c r="A84" s="31"/>
      <c r="B84" s="3"/>
      <c r="C84" s="3"/>
      <c r="D84" s="3"/>
      <c r="E84" s="3"/>
      <c r="F84" s="3"/>
      <c r="G84" s="3"/>
      <c r="H84" s="3"/>
      <c r="I84" s="9"/>
      <c r="J84" s="53"/>
      <c r="K84" s="9"/>
      <c r="L84" s="9"/>
      <c r="M84" s="9"/>
      <c r="N84" s="9"/>
      <c r="O84" s="9"/>
      <c r="P84" s="9"/>
      <c r="Q84" s="9"/>
      <c r="R84" s="9"/>
      <c r="S84" s="3"/>
      <c r="T84" s="3"/>
      <c r="U84" s="3"/>
      <c r="V84" s="3"/>
      <c r="W84" s="3"/>
    </row>
    <row r="85" spans="1:23" ht="14.25">
      <c r="A85" s="31"/>
      <c r="B85" s="3"/>
      <c r="C85" s="3"/>
      <c r="D85" s="3"/>
      <c r="E85" s="3"/>
      <c r="F85" s="3"/>
      <c r="G85" s="3"/>
      <c r="H85" s="3"/>
      <c r="I85" s="9"/>
      <c r="J85" s="53"/>
      <c r="K85" s="9"/>
      <c r="L85" s="9"/>
      <c r="M85" s="9"/>
      <c r="N85" s="9"/>
      <c r="O85" s="9"/>
      <c r="P85" s="9"/>
      <c r="Q85" s="9"/>
      <c r="R85" s="9"/>
      <c r="S85" s="3"/>
      <c r="T85" s="3"/>
      <c r="U85" s="3"/>
      <c r="V85" s="3"/>
      <c r="W85" s="3"/>
    </row>
    <row r="86" spans="1:23" ht="14.25">
      <c r="A86" s="31"/>
      <c r="B86" s="3"/>
      <c r="C86" s="3"/>
      <c r="D86" s="3"/>
      <c r="E86" s="3"/>
      <c r="F86" s="3"/>
      <c r="G86" s="3"/>
      <c r="H86" s="3"/>
      <c r="I86" s="9"/>
      <c r="J86" s="53"/>
      <c r="K86" s="9"/>
      <c r="L86" s="9"/>
      <c r="M86" s="9"/>
      <c r="N86" s="9"/>
      <c r="O86" s="9"/>
      <c r="P86" s="9"/>
      <c r="Q86" s="9"/>
      <c r="R86" s="9"/>
      <c r="S86" s="3"/>
      <c r="T86" s="3"/>
      <c r="U86" s="3"/>
      <c r="V86" s="3"/>
      <c r="W86" s="3"/>
    </row>
    <row r="87" spans="1:23" ht="14.25">
      <c r="A87" s="31"/>
      <c r="B87" s="3"/>
      <c r="C87" s="3"/>
      <c r="D87" s="3"/>
      <c r="E87" s="3"/>
      <c r="F87" s="3"/>
      <c r="G87" s="3"/>
      <c r="H87" s="3"/>
      <c r="I87" s="9"/>
      <c r="J87" s="53"/>
      <c r="K87" s="9"/>
      <c r="L87" s="9"/>
      <c r="M87" s="9"/>
      <c r="N87" s="9"/>
      <c r="O87" s="9"/>
      <c r="P87" s="9"/>
      <c r="Q87" s="9"/>
      <c r="R87" s="9"/>
      <c r="S87" s="3"/>
      <c r="T87" s="3"/>
      <c r="U87" s="3"/>
      <c r="V87" s="3"/>
      <c r="W87" s="3"/>
    </row>
    <row r="88" spans="1:23" ht="14.25">
      <c r="A88" s="31"/>
      <c r="B88" s="3"/>
      <c r="C88" s="3"/>
      <c r="D88" s="3"/>
      <c r="E88" s="3"/>
      <c r="F88" s="3"/>
      <c r="G88" s="3"/>
      <c r="H88" s="3"/>
      <c r="I88" s="9"/>
      <c r="J88" s="53"/>
      <c r="K88" s="9"/>
      <c r="L88" s="9"/>
      <c r="M88" s="9"/>
      <c r="N88" s="9"/>
      <c r="O88" s="9"/>
      <c r="P88" s="9"/>
      <c r="Q88" s="9"/>
      <c r="R88" s="9"/>
      <c r="S88" s="3"/>
      <c r="T88" s="3"/>
      <c r="U88" s="3"/>
      <c r="V88" s="3"/>
      <c r="W88" s="3"/>
    </row>
    <row r="89" spans="1:23" ht="14.25">
      <c r="A89" s="31"/>
      <c r="B89" s="3"/>
      <c r="C89" s="3"/>
      <c r="D89" s="3"/>
      <c r="E89" s="3"/>
      <c r="F89" s="3"/>
      <c r="G89" s="3"/>
      <c r="H89" s="3"/>
      <c r="I89" s="9"/>
      <c r="J89" s="53"/>
      <c r="K89" s="9"/>
      <c r="L89" s="9"/>
      <c r="M89" s="9"/>
      <c r="N89" s="9"/>
      <c r="O89" s="9"/>
      <c r="P89" s="9"/>
      <c r="Q89" s="9"/>
      <c r="R89" s="9"/>
      <c r="S89" s="3"/>
      <c r="T89" s="3"/>
      <c r="U89" s="3"/>
      <c r="V89" s="3"/>
      <c r="W89" s="3"/>
    </row>
    <row r="90" spans="1:23" ht="14.25">
      <c r="A90" s="31"/>
      <c r="B90" s="3"/>
      <c r="C90" s="3"/>
      <c r="D90" s="3"/>
      <c r="E90" s="3"/>
      <c r="F90" s="3"/>
      <c r="G90" s="3"/>
      <c r="H90" s="3"/>
      <c r="I90" s="9"/>
      <c r="J90" s="53"/>
      <c r="K90" s="9"/>
      <c r="L90" s="9"/>
      <c r="M90" s="9"/>
      <c r="N90" s="9"/>
      <c r="O90" s="9"/>
      <c r="P90" s="9"/>
      <c r="Q90" s="9"/>
      <c r="R90" s="9"/>
      <c r="S90" s="3"/>
      <c r="T90" s="3"/>
      <c r="U90" s="3"/>
      <c r="V90" s="3"/>
      <c r="W90" s="3"/>
    </row>
    <row r="91" spans="1:23" ht="14.25">
      <c r="A91" s="31"/>
      <c r="B91" s="3"/>
      <c r="C91" s="3"/>
      <c r="D91" s="3"/>
      <c r="E91" s="3"/>
      <c r="F91" s="3"/>
      <c r="G91" s="3"/>
      <c r="H91" s="3"/>
      <c r="I91" s="9"/>
      <c r="J91" s="53"/>
      <c r="K91" s="9"/>
      <c r="L91" s="9"/>
      <c r="M91" s="9"/>
      <c r="N91" s="9"/>
      <c r="O91" s="9"/>
      <c r="P91" s="9"/>
      <c r="Q91" s="9"/>
      <c r="R91" s="9"/>
      <c r="S91" s="3"/>
      <c r="T91" s="3"/>
      <c r="U91" s="3"/>
      <c r="V91" s="3"/>
      <c r="W91" s="3"/>
    </row>
    <row r="92" spans="1:23" ht="14.25">
      <c r="A92" s="31"/>
      <c r="B92" s="3"/>
      <c r="C92" s="3"/>
      <c r="D92" s="3"/>
      <c r="E92" s="3"/>
      <c r="F92" s="3"/>
      <c r="G92" s="3"/>
      <c r="H92" s="3"/>
      <c r="I92" s="9"/>
      <c r="J92" s="53"/>
      <c r="K92" s="9"/>
      <c r="L92" s="9"/>
      <c r="M92" s="9"/>
      <c r="N92" s="9"/>
      <c r="O92" s="9"/>
      <c r="P92" s="9"/>
      <c r="Q92" s="9"/>
      <c r="R92" s="9"/>
      <c r="S92" s="3"/>
      <c r="T92" s="3"/>
      <c r="U92" s="3"/>
      <c r="V92" s="3"/>
      <c r="W92" s="3"/>
    </row>
    <row r="93" spans="1:23" ht="14.25">
      <c r="A93" s="31"/>
      <c r="B93" s="3"/>
      <c r="C93" s="3"/>
      <c r="D93" s="3"/>
      <c r="E93" s="3"/>
      <c r="F93" s="3"/>
      <c r="G93" s="3"/>
      <c r="H93" s="3"/>
      <c r="I93" s="9"/>
      <c r="J93" s="53"/>
      <c r="K93" s="9"/>
      <c r="L93" s="9"/>
      <c r="M93" s="9"/>
      <c r="N93" s="9"/>
      <c r="O93" s="9"/>
      <c r="P93" s="9"/>
      <c r="Q93" s="9"/>
      <c r="R93" s="9"/>
      <c r="S93" s="3"/>
      <c r="T93" s="3"/>
      <c r="U93" s="3"/>
      <c r="V93" s="3"/>
      <c r="W93" s="3"/>
    </row>
    <row r="94" spans="1:23" ht="14.25">
      <c r="A94" s="31"/>
      <c r="B94" s="3"/>
      <c r="C94" s="3"/>
      <c r="D94" s="3"/>
      <c r="E94" s="3"/>
      <c r="F94" s="3"/>
      <c r="G94" s="3"/>
      <c r="H94" s="3"/>
      <c r="I94" s="9"/>
      <c r="J94" s="53"/>
      <c r="K94" s="9"/>
      <c r="L94" s="9"/>
      <c r="M94" s="9"/>
      <c r="N94" s="9"/>
      <c r="O94" s="9"/>
      <c r="P94" s="9"/>
      <c r="Q94" s="9"/>
      <c r="R94" s="9"/>
      <c r="S94" s="3"/>
      <c r="T94" s="3"/>
      <c r="U94" s="3"/>
      <c r="V94" s="3"/>
      <c r="W94" s="3"/>
    </row>
    <row r="95" spans="1:23" ht="14.25">
      <c r="A95" s="31"/>
      <c r="B95" s="3"/>
      <c r="C95" s="3"/>
      <c r="D95" s="3"/>
      <c r="E95" s="3"/>
      <c r="F95" s="3"/>
      <c r="G95" s="3"/>
      <c r="H95" s="3"/>
      <c r="I95" s="9"/>
      <c r="J95" s="53"/>
      <c r="K95" s="9"/>
      <c r="L95" s="9"/>
      <c r="M95" s="9"/>
      <c r="N95" s="9"/>
      <c r="O95" s="9"/>
      <c r="P95" s="9"/>
      <c r="Q95" s="9"/>
      <c r="R95" s="9"/>
      <c r="S95" s="3"/>
      <c r="T95" s="3"/>
      <c r="U95" s="3"/>
      <c r="V95" s="3"/>
      <c r="W95" s="3"/>
    </row>
    <row r="96" spans="1:23" ht="14.25">
      <c r="A96" s="31"/>
      <c r="B96" s="3"/>
      <c r="C96" s="3"/>
      <c r="D96" s="3"/>
      <c r="E96" s="3"/>
      <c r="F96" s="3"/>
      <c r="G96" s="3"/>
      <c r="H96" s="3"/>
      <c r="I96" s="9"/>
      <c r="J96" s="53"/>
      <c r="K96" s="9"/>
      <c r="L96" s="9"/>
      <c r="M96" s="9"/>
      <c r="N96" s="9"/>
      <c r="O96" s="9"/>
      <c r="P96" s="9"/>
      <c r="Q96" s="9"/>
      <c r="R96" s="9"/>
      <c r="S96" s="3"/>
      <c r="T96" s="3"/>
      <c r="U96" s="3"/>
      <c r="V96" s="3"/>
      <c r="W96" s="3"/>
    </row>
    <row r="97" spans="1:23" ht="14.25">
      <c r="A97" s="31"/>
      <c r="B97" s="3"/>
      <c r="C97" s="3"/>
      <c r="D97" s="3"/>
      <c r="E97" s="3"/>
      <c r="F97" s="3"/>
      <c r="G97" s="3"/>
      <c r="H97" s="3"/>
      <c r="I97" s="9"/>
      <c r="J97" s="53"/>
      <c r="K97" s="9"/>
      <c r="L97" s="9"/>
      <c r="M97" s="9"/>
      <c r="N97" s="9"/>
      <c r="O97" s="9"/>
      <c r="P97" s="9"/>
      <c r="Q97" s="9"/>
      <c r="R97" s="9"/>
      <c r="S97" s="3"/>
      <c r="T97" s="3"/>
      <c r="U97" s="3"/>
      <c r="V97" s="3"/>
      <c r="W97" s="3"/>
    </row>
    <row r="98" spans="1:23" ht="14.25">
      <c r="A98" s="31"/>
      <c r="B98" s="3"/>
      <c r="C98" s="3"/>
      <c r="D98" s="3"/>
      <c r="E98" s="3"/>
      <c r="F98" s="3"/>
      <c r="G98" s="3"/>
      <c r="H98" s="3"/>
      <c r="I98" s="9"/>
      <c r="J98" s="53"/>
      <c r="K98" s="9"/>
      <c r="L98" s="9"/>
      <c r="M98" s="9"/>
      <c r="N98" s="9"/>
      <c r="O98" s="9"/>
      <c r="P98" s="9"/>
      <c r="Q98" s="9"/>
      <c r="R98" s="9"/>
      <c r="S98" s="3"/>
      <c r="T98" s="3"/>
      <c r="U98" s="3"/>
      <c r="V98" s="3"/>
      <c r="W98" s="3"/>
    </row>
    <row r="99" spans="1:23" ht="14.25">
      <c r="A99" s="31"/>
      <c r="B99" s="3"/>
      <c r="C99" s="3"/>
      <c r="D99" s="3"/>
      <c r="E99" s="3"/>
      <c r="F99" s="3"/>
      <c r="G99" s="3"/>
      <c r="H99" s="3"/>
      <c r="I99" s="9"/>
      <c r="J99" s="53"/>
      <c r="K99" s="9"/>
      <c r="L99" s="9"/>
      <c r="M99" s="9"/>
      <c r="N99" s="9"/>
      <c r="O99" s="9"/>
      <c r="P99" s="9"/>
      <c r="Q99" s="9"/>
      <c r="R99" s="9"/>
      <c r="S99" s="3"/>
      <c r="T99" s="3"/>
      <c r="U99" s="3"/>
      <c r="V99" s="3"/>
      <c r="W99" s="3"/>
    </row>
    <row r="100" spans="1:23" ht="14.25">
      <c r="A100" s="31"/>
      <c r="B100" s="3"/>
      <c r="C100" s="3"/>
      <c r="D100" s="3"/>
      <c r="E100" s="3"/>
      <c r="F100" s="3"/>
      <c r="G100" s="3"/>
      <c r="H100" s="3"/>
      <c r="I100" s="9"/>
      <c r="J100" s="53"/>
      <c r="K100" s="9"/>
      <c r="L100" s="9"/>
      <c r="M100" s="9"/>
      <c r="N100" s="9"/>
      <c r="O100" s="9"/>
      <c r="P100" s="9"/>
      <c r="Q100" s="9"/>
      <c r="R100" s="9"/>
      <c r="S100" s="3"/>
      <c r="T100" s="3"/>
      <c r="U100" s="3"/>
      <c r="V100" s="3"/>
      <c r="W100" s="3"/>
    </row>
    <row r="101" spans="1:23" ht="14.25">
      <c r="A101" s="31"/>
      <c r="B101" s="3"/>
      <c r="C101" s="3"/>
      <c r="D101" s="3"/>
      <c r="E101" s="3"/>
      <c r="F101" s="3"/>
      <c r="G101" s="3"/>
      <c r="H101" s="3"/>
      <c r="I101" s="9"/>
      <c r="J101" s="53"/>
      <c r="K101" s="9"/>
      <c r="L101" s="9"/>
      <c r="M101" s="9"/>
      <c r="N101" s="9"/>
      <c r="O101" s="9"/>
      <c r="P101" s="9"/>
      <c r="Q101" s="9"/>
      <c r="R101" s="9"/>
      <c r="S101" s="3"/>
      <c r="T101" s="3"/>
      <c r="U101" s="3"/>
      <c r="V101" s="3"/>
      <c r="W101" s="3"/>
    </row>
    <row r="102" spans="1:23" ht="14.25">
      <c r="A102" s="31"/>
      <c r="B102" s="3"/>
      <c r="C102" s="3"/>
      <c r="D102" s="3"/>
      <c r="E102" s="3"/>
      <c r="F102" s="3"/>
      <c r="G102" s="3"/>
      <c r="H102" s="3"/>
      <c r="I102" s="9"/>
      <c r="J102" s="53"/>
      <c r="K102" s="9"/>
      <c r="L102" s="9"/>
      <c r="M102" s="9"/>
      <c r="N102" s="9"/>
      <c r="O102" s="9"/>
      <c r="P102" s="9"/>
      <c r="Q102" s="9"/>
      <c r="R102" s="9"/>
      <c r="S102" s="3"/>
      <c r="T102" s="3"/>
      <c r="U102" s="3"/>
      <c r="V102" s="3"/>
      <c r="W102" s="3"/>
    </row>
    <row r="103" spans="1:23" ht="14.25">
      <c r="A103" s="31"/>
      <c r="B103" s="3"/>
      <c r="C103" s="3"/>
      <c r="D103" s="3"/>
      <c r="E103" s="3"/>
      <c r="F103" s="3"/>
      <c r="G103" s="3"/>
      <c r="H103" s="3"/>
      <c r="I103" s="9"/>
      <c r="J103" s="53"/>
      <c r="K103" s="9"/>
      <c r="L103" s="9"/>
      <c r="M103" s="9"/>
      <c r="N103" s="9"/>
      <c r="O103" s="9"/>
      <c r="P103" s="9"/>
      <c r="Q103" s="9"/>
      <c r="R103" s="9"/>
      <c r="S103" s="3"/>
      <c r="T103" s="3"/>
      <c r="U103" s="3"/>
      <c r="V103" s="3"/>
      <c r="W103" s="3"/>
    </row>
    <row r="104" spans="1:23" ht="14.25">
      <c r="A104" s="31"/>
      <c r="B104" s="3"/>
      <c r="C104" s="3"/>
      <c r="D104" s="3"/>
      <c r="E104" s="3"/>
      <c r="F104" s="3"/>
      <c r="G104" s="3"/>
      <c r="H104" s="3"/>
      <c r="I104" s="9"/>
      <c r="J104" s="53"/>
      <c r="K104" s="9"/>
      <c r="L104" s="9"/>
      <c r="M104" s="9"/>
      <c r="N104" s="9"/>
      <c r="O104" s="9"/>
      <c r="P104" s="9"/>
      <c r="Q104" s="9"/>
      <c r="R104" s="9"/>
      <c r="S104" s="3"/>
      <c r="T104" s="3"/>
      <c r="U104" s="3"/>
      <c r="V104" s="3"/>
      <c r="W104" s="3"/>
    </row>
    <row r="105" spans="1:23" ht="14.25">
      <c r="A105" s="31"/>
      <c r="B105" s="3"/>
      <c r="C105" s="3"/>
      <c r="D105" s="3"/>
      <c r="E105" s="3"/>
      <c r="F105" s="3"/>
      <c r="G105" s="3"/>
      <c r="H105" s="3"/>
      <c r="I105" s="9"/>
      <c r="J105" s="53"/>
      <c r="K105" s="9"/>
      <c r="L105" s="9"/>
      <c r="M105" s="9"/>
      <c r="N105" s="9"/>
      <c r="O105" s="9"/>
      <c r="P105" s="9"/>
      <c r="Q105" s="9"/>
      <c r="R105" s="9"/>
      <c r="S105" s="3"/>
      <c r="T105" s="3"/>
      <c r="U105" s="3"/>
      <c r="V105" s="3"/>
      <c r="W105" s="3"/>
    </row>
    <row r="106" spans="1:23" ht="14.25">
      <c r="A106" s="31"/>
      <c r="B106" s="3"/>
      <c r="C106" s="3"/>
      <c r="D106" s="3"/>
      <c r="E106" s="3"/>
      <c r="F106" s="3"/>
      <c r="G106" s="3"/>
      <c r="H106" s="3"/>
      <c r="I106" s="9"/>
      <c r="J106" s="53"/>
      <c r="K106" s="9"/>
      <c r="L106" s="9"/>
      <c r="M106" s="9"/>
      <c r="N106" s="9"/>
      <c r="O106" s="9"/>
      <c r="P106" s="9"/>
      <c r="Q106" s="9"/>
      <c r="R106" s="9"/>
      <c r="S106" s="3"/>
      <c r="T106" s="3"/>
      <c r="U106" s="3"/>
      <c r="V106" s="3"/>
      <c r="W106" s="3"/>
    </row>
    <row r="107" spans="1:23" ht="14.25">
      <c r="A107" s="31"/>
      <c r="B107" s="3"/>
      <c r="C107" s="3"/>
      <c r="D107" s="3"/>
      <c r="E107" s="3"/>
      <c r="F107" s="3"/>
      <c r="G107" s="3"/>
      <c r="H107" s="3"/>
      <c r="I107" s="9"/>
      <c r="J107" s="53"/>
      <c r="K107" s="9"/>
      <c r="L107" s="9"/>
      <c r="M107" s="9"/>
      <c r="N107" s="9"/>
      <c r="O107" s="9"/>
      <c r="P107" s="9"/>
      <c r="Q107" s="9"/>
      <c r="R107" s="9"/>
      <c r="S107" s="3"/>
      <c r="T107" s="3"/>
      <c r="U107" s="3"/>
      <c r="V107" s="3"/>
      <c r="W107" s="3"/>
    </row>
    <row r="108" spans="1:23" ht="14.25">
      <c r="A108" s="31"/>
      <c r="B108" s="3"/>
      <c r="C108" s="3"/>
      <c r="D108" s="3"/>
      <c r="E108" s="3"/>
      <c r="F108" s="3"/>
      <c r="G108" s="3"/>
      <c r="H108" s="3"/>
      <c r="I108" s="9"/>
      <c r="J108" s="53"/>
      <c r="K108" s="9"/>
      <c r="L108" s="9"/>
      <c r="M108" s="9"/>
      <c r="N108" s="9"/>
      <c r="O108" s="9"/>
      <c r="P108" s="9"/>
      <c r="Q108" s="9"/>
      <c r="R108" s="9"/>
      <c r="S108" s="3"/>
      <c r="T108" s="3"/>
      <c r="U108" s="3"/>
      <c r="V108" s="3"/>
      <c r="W108" s="3"/>
    </row>
    <row r="109" spans="1:23" ht="14.25">
      <c r="A109" s="31"/>
      <c r="B109" s="3"/>
      <c r="C109" s="3"/>
      <c r="D109" s="3"/>
      <c r="E109" s="3"/>
      <c r="F109" s="3"/>
      <c r="G109" s="3"/>
      <c r="H109" s="3"/>
      <c r="I109" s="9"/>
      <c r="J109" s="53"/>
      <c r="K109" s="9"/>
      <c r="L109" s="9"/>
      <c r="M109" s="9"/>
      <c r="N109" s="9"/>
      <c r="O109" s="9"/>
      <c r="P109" s="9"/>
      <c r="Q109" s="9"/>
      <c r="R109" s="9"/>
      <c r="S109" s="3"/>
      <c r="T109" s="3"/>
      <c r="U109" s="3"/>
      <c r="V109" s="3"/>
      <c r="W109" s="3"/>
    </row>
    <row r="110" spans="1:23" ht="14.25">
      <c r="A110" s="31"/>
      <c r="B110" s="3"/>
      <c r="C110" s="3"/>
      <c r="D110" s="3"/>
      <c r="E110" s="3"/>
      <c r="F110" s="3"/>
      <c r="G110" s="3"/>
      <c r="H110" s="3"/>
      <c r="I110" s="9"/>
      <c r="J110" s="53"/>
      <c r="K110" s="9"/>
      <c r="L110" s="9"/>
      <c r="M110" s="9"/>
      <c r="N110" s="9"/>
      <c r="O110" s="9"/>
      <c r="P110" s="9"/>
      <c r="Q110" s="9"/>
      <c r="R110" s="9"/>
      <c r="S110" s="3"/>
      <c r="T110" s="3"/>
      <c r="U110" s="3"/>
      <c r="V110" s="3"/>
      <c r="W110" s="3"/>
    </row>
    <row r="111" spans="1:23" ht="14.25">
      <c r="A111" s="31"/>
      <c r="B111" s="3"/>
      <c r="C111" s="3"/>
      <c r="D111" s="3"/>
      <c r="E111" s="3"/>
      <c r="F111" s="3"/>
      <c r="G111" s="3"/>
      <c r="H111" s="3"/>
      <c r="I111" s="9"/>
      <c r="J111" s="53"/>
      <c r="K111" s="9"/>
      <c r="L111" s="9"/>
      <c r="M111" s="9"/>
      <c r="N111" s="9"/>
      <c r="O111" s="9"/>
      <c r="P111" s="9"/>
      <c r="Q111" s="9"/>
      <c r="R111" s="9"/>
      <c r="S111" s="3"/>
      <c r="T111" s="3"/>
      <c r="U111" s="3"/>
      <c r="V111" s="3"/>
      <c r="W111" s="3"/>
    </row>
    <row r="112" spans="1:23" ht="14.25">
      <c r="A112" s="31"/>
      <c r="B112" s="3"/>
      <c r="C112" s="3"/>
      <c r="D112" s="3"/>
      <c r="E112" s="3"/>
      <c r="F112" s="3"/>
      <c r="G112" s="3"/>
      <c r="H112" s="3"/>
      <c r="I112" s="9"/>
      <c r="J112" s="53"/>
      <c r="K112" s="9"/>
      <c r="L112" s="9"/>
      <c r="M112" s="9"/>
      <c r="N112" s="9"/>
      <c r="O112" s="9"/>
      <c r="P112" s="9"/>
      <c r="Q112" s="9"/>
      <c r="R112" s="9"/>
      <c r="S112" s="3"/>
      <c r="T112" s="3"/>
      <c r="U112" s="3"/>
      <c r="V112" s="3"/>
      <c r="W112" s="3"/>
    </row>
    <row r="113" spans="1:23" ht="14.25">
      <c r="A113" s="31"/>
      <c r="B113" s="3"/>
      <c r="C113" s="3"/>
      <c r="D113" s="3"/>
      <c r="E113" s="3"/>
      <c r="F113" s="3"/>
      <c r="G113" s="3"/>
      <c r="H113" s="3"/>
      <c r="I113" s="9"/>
      <c r="J113" s="53"/>
      <c r="K113" s="9"/>
      <c r="L113" s="9"/>
      <c r="M113" s="9"/>
      <c r="N113" s="9"/>
      <c r="O113" s="9"/>
      <c r="P113" s="9"/>
      <c r="Q113" s="9"/>
      <c r="R113" s="9"/>
      <c r="S113" s="3"/>
      <c r="T113" s="3"/>
      <c r="U113" s="3"/>
      <c r="V113" s="3"/>
      <c r="W113" s="3"/>
    </row>
    <row r="114" spans="1:23" ht="14.25">
      <c r="A114" s="31"/>
      <c r="B114" s="31"/>
      <c r="C114" s="31"/>
      <c r="D114" s="31"/>
      <c r="E114" s="31"/>
      <c r="F114" s="31"/>
      <c r="G114" s="31"/>
      <c r="H114" s="31"/>
      <c r="I114" s="53"/>
      <c r="J114" s="53"/>
      <c r="K114" s="9"/>
      <c r="L114" s="9"/>
      <c r="M114" s="9"/>
      <c r="N114" s="9"/>
      <c r="O114" s="9"/>
      <c r="P114" s="9"/>
      <c r="Q114" s="9"/>
      <c r="R114" s="9"/>
      <c r="S114" s="3"/>
      <c r="T114" s="3"/>
      <c r="U114" s="3"/>
      <c r="V114" s="3"/>
      <c r="W114" s="3"/>
    </row>
    <row r="115" spans="1:23" ht="14.25">
      <c r="A115" s="31"/>
      <c r="B115" s="31"/>
      <c r="C115" s="31"/>
      <c r="D115" s="31"/>
      <c r="E115" s="31"/>
      <c r="F115" s="31"/>
      <c r="G115" s="31"/>
      <c r="H115" s="31"/>
      <c r="I115" s="53"/>
      <c r="J115" s="53"/>
      <c r="K115" s="9"/>
      <c r="L115" s="9"/>
      <c r="M115" s="9"/>
      <c r="N115" s="9"/>
      <c r="O115" s="9"/>
      <c r="P115" s="9"/>
      <c r="Q115" s="9"/>
      <c r="R115" s="9"/>
      <c r="S115" s="3"/>
      <c r="T115" s="3"/>
      <c r="U115" s="3"/>
      <c r="V115" s="3"/>
      <c r="W115" s="3"/>
    </row>
    <row r="116" spans="1:23" ht="14.25">
      <c r="A116" s="31"/>
      <c r="B116" s="3"/>
      <c r="C116" s="3"/>
      <c r="D116" s="3"/>
      <c r="E116" s="3"/>
      <c r="F116" s="3"/>
      <c r="G116" s="3"/>
      <c r="H116" s="3"/>
      <c r="I116" s="9"/>
      <c r="J116" s="53"/>
      <c r="K116" s="9"/>
      <c r="L116" s="9"/>
      <c r="M116" s="9"/>
      <c r="N116" s="9"/>
      <c r="O116" s="9"/>
      <c r="P116" s="9"/>
      <c r="Q116" s="9"/>
      <c r="R116" s="9"/>
      <c r="S116" s="3"/>
      <c r="T116" s="3"/>
      <c r="U116" s="3"/>
      <c r="V116" s="3"/>
      <c r="W116" s="3"/>
    </row>
    <row r="117" spans="1:23" ht="14.25">
      <c r="A117" s="31"/>
      <c r="B117" s="3"/>
      <c r="C117" s="3"/>
      <c r="D117" s="3"/>
      <c r="E117" s="3"/>
      <c r="F117" s="3"/>
      <c r="G117" s="3"/>
      <c r="H117" s="3"/>
      <c r="I117" s="9"/>
      <c r="J117" s="53"/>
      <c r="K117" s="9"/>
      <c r="L117" s="9"/>
      <c r="M117" s="9"/>
      <c r="N117" s="9"/>
      <c r="O117" s="9"/>
      <c r="P117" s="9"/>
      <c r="Q117" s="9"/>
      <c r="R117" s="9"/>
      <c r="S117" s="3"/>
      <c r="T117" s="3"/>
      <c r="U117" s="3"/>
      <c r="V117" s="3"/>
      <c r="W117" s="3"/>
    </row>
    <row r="118" spans="1:23" ht="14.25">
      <c r="A118" s="31"/>
      <c r="B118" s="3"/>
      <c r="C118" s="3"/>
      <c r="D118" s="3"/>
      <c r="E118" s="3"/>
      <c r="F118" s="3"/>
      <c r="G118" s="3"/>
      <c r="H118" s="3"/>
      <c r="I118" s="9"/>
      <c r="J118" s="53"/>
      <c r="K118" s="9"/>
      <c r="L118" s="9"/>
      <c r="M118" s="9"/>
      <c r="N118" s="9"/>
      <c r="O118" s="9"/>
      <c r="P118" s="9"/>
      <c r="Q118" s="9"/>
      <c r="R118" s="9"/>
      <c r="S118" s="3"/>
      <c r="T118" s="3"/>
      <c r="U118" s="3"/>
      <c r="V118" s="3"/>
      <c r="W118" s="3"/>
    </row>
    <row r="119" spans="1:23" ht="14.25">
      <c r="A119" s="31"/>
      <c r="B119" s="3"/>
      <c r="C119" s="3"/>
      <c r="D119" s="3"/>
      <c r="E119" s="3"/>
      <c r="F119" s="3"/>
      <c r="G119" s="3"/>
      <c r="H119" s="3"/>
      <c r="I119" s="9"/>
      <c r="J119" s="53"/>
      <c r="K119" s="9"/>
      <c r="L119" s="9"/>
      <c r="M119" s="9"/>
      <c r="N119" s="9"/>
      <c r="O119" s="9"/>
      <c r="P119" s="9"/>
      <c r="Q119" s="9"/>
      <c r="R119" s="9"/>
      <c r="S119" s="3"/>
      <c r="T119" s="3"/>
      <c r="U119" s="3"/>
      <c r="V119" s="3"/>
      <c r="W119" s="3"/>
    </row>
    <row r="120" spans="1:23" ht="14.25">
      <c r="A120" s="31"/>
      <c r="B120" s="3"/>
      <c r="C120" s="3"/>
      <c r="D120" s="3"/>
      <c r="E120" s="3"/>
      <c r="F120" s="3"/>
      <c r="G120" s="3"/>
      <c r="H120" s="3"/>
      <c r="I120" s="9"/>
      <c r="J120" s="53"/>
      <c r="K120" s="9"/>
      <c r="L120" s="9"/>
      <c r="M120" s="9"/>
      <c r="N120" s="9"/>
      <c r="O120" s="9"/>
      <c r="P120" s="9"/>
      <c r="Q120" s="9"/>
      <c r="R120" s="9"/>
      <c r="S120" s="3"/>
      <c r="T120" s="3"/>
      <c r="U120" s="3"/>
      <c r="V120" s="3"/>
      <c r="W120" s="3"/>
    </row>
    <row r="121" spans="1:23" ht="14.25">
      <c r="A121" s="31"/>
      <c r="B121" s="3"/>
      <c r="C121" s="3"/>
      <c r="D121" s="3"/>
      <c r="E121" s="3"/>
      <c r="F121" s="3"/>
      <c r="G121" s="3"/>
      <c r="H121" s="3"/>
      <c r="I121" s="9"/>
      <c r="J121" s="53"/>
      <c r="K121" s="9"/>
      <c r="L121" s="9"/>
      <c r="M121" s="9"/>
      <c r="N121" s="9"/>
      <c r="O121" s="9"/>
      <c r="P121" s="9"/>
      <c r="Q121" s="9"/>
      <c r="R121" s="9"/>
      <c r="S121" s="3"/>
      <c r="T121" s="3"/>
      <c r="U121" s="3"/>
      <c r="V121" s="3"/>
      <c r="W121" s="3"/>
    </row>
    <row r="122" spans="1:23" ht="14.25">
      <c r="A122" s="31"/>
      <c r="B122" s="3"/>
      <c r="C122" s="3"/>
      <c r="D122" s="3"/>
      <c r="E122" s="3"/>
      <c r="F122" s="3"/>
      <c r="G122" s="3"/>
      <c r="H122" s="3"/>
      <c r="I122" s="9"/>
      <c r="J122" s="53"/>
      <c r="K122" s="9"/>
      <c r="L122" s="9"/>
      <c r="M122" s="9"/>
      <c r="N122" s="9"/>
      <c r="O122" s="9"/>
      <c r="P122" s="9"/>
      <c r="Q122" s="9"/>
      <c r="R122" s="9"/>
      <c r="S122" s="3"/>
      <c r="T122" s="3"/>
      <c r="U122" s="3"/>
      <c r="V122" s="3"/>
      <c r="W122" s="3"/>
    </row>
    <row r="123" spans="1:23" ht="14.25">
      <c r="A123" s="31"/>
      <c r="B123" s="3"/>
      <c r="C123" s="3"/>
      <c r="D123" s="3"/>
      <c r="E123" s="3"/>
      <c r="F123" s="3"/>
      <c r="G123" s="3"/>
      <c r="H123" s="3"/>
      <c r="I123" s="9"/>
      <c r="J123" s="53"/>
      <c r="K123" s="9"/>
      <c r="L123" s="9"/>
      <c r="M123" s="9"/>
      <c r="N123" s="9"/>
      <c r="O123" s="9"/>
      <c r="P123" s="9"/>
      <c r="Q123" s="9"/>
      <c r="R123" s="9"/>
      <c r="S123" s="3"/>
      <c r="T123" s="3"/>
      <c r="U123" s="3"/>
      <c r="V123" s="3"/>
      <c r="W123" s="3"/>
    </row>
    <row r="124" spans="1:23" ht="14.25">
      <c r="A124" s="31"/>
      <c r="B124" s="3"/>
      <c r="C124" s="3"/>
      <c r="D124" s="3"/>
      <c r="E124" s="3"/>
      <c r="F124" s="3"/>
      <c r="G124" s="3"/>
      <c r="H124" s="3"/>
      <c r="I124" s="9"/>
      <c r="J124" s="53"/>
      <c r="K124" s="9"/>
      <c r="L124" s="9"/>
      <c r="M124" s="9"/>
      <c r="N124" s="9"/>
      <c r="O124" s="9"/>
      <c r="P124" s="9"/>
      <c r="Q124" s="9"/>
      <c r="R124" s="9"/>
      <c r="S124" s="3"/>
      <c r="T124" s="3"/>
      <c r="U124" s="3"/>
      <c r="V124" s="3"/>
      <c r="W124" s="3"/>
    </row>
    <row r="125" spans="1:23" ht="14.25">
      <c r="A125" s="31"/>
      <c r="B125" s="3"/>
      <c r="C125" s="3"/>
      <c r="D125" s="3"/>
      <c r="E125" s="3"/>
      <c r="F125" s="3"/>
      <c r="G125" s="3"/>
      <c r="H125" s="3"/>
      <c r="I125" s="9"/>
      <c r="J125" s="53"/>
      <c r="K125" s="9"/>
      <c r="L125" s="9"/>
      <c r="M125" s="9"/>
      <c r="N125" s="9"/>
      <c r="O125" s="9"/>
      <c r="P125" s="9"/>
      <c r="Q125" s="9"/>
      <c r="R125" s="9"/>
      <c r="S125" s="3"/>
      <c r="T125" s="3"/>
      <c r="U125" s="3"/>
      <c r="V125" s="3"/>
      <c r="W125" s="3"/>
    </row>
    <row r="126" spans="1:23" ht="14.25">
      <c r="A126" s="31"/>
      <c r="B126" s="3"/>
      <c r="C126" s="3"/>
      <c r="D126" s="3"/>
      <c r="E126" s="3"/>
      <c r="F126" s="3"/>
      <c r="G126" s="3"/>
      <c r="H126" s="3"/>
      <c r="I126" s="9"/>
      <c r="J126" s="53"/>
      <c r="K126" s="9"/>
      <c r="L126" s="9"/>
      <c r="M126" s="9"/>
      <c r="N126" s="9"/>
      <c r="O126" s="9"/>
      <c r="P126" s="9"/>
      <c r="Q126" s="9"/>
      <c r="R126" s="9"/>
      <c r="S126" s="3"/>
      <c r="T126" s="3"/>
      <c r="U126" s="3"/>
      <c r="V126" s="3"/>
      <c r="W126" s="3"/>
    </row>
    <row r="127" spans="1:23" ht="14.25">
      <c r="A127" s="31"/>
      <c r="B127" s="3"/>
      <c r="C127" s="3"/>
      <c r="D127" s="3"/>
      <c r="E127" s="3"/>
      <c r="F127" s="3"/>
      <c r="G127" s="3"/>
      <c r="H127" s="3"/>
      <c r="I127" s="9"/>
      <c r="J127" s="53"/>
      <c r="K127" s="9"/>
      <c r="L127" s="9"/>
      <c r="M127" s="9"/>
      <c r="N127" s="9"/>
      <c r="O127" s="9"/>
      <c r="P127" s="9"/>
      <c r="Q127" s="9"/>
      <c r="R127" s="9"/>
      <c r="S127" s="3"/>
      <c r="T127" s="3"/>
      <c r="U127" s="3"/>
      <c r="V127" s="3"/>
      <c r="W127" s="3"/>
    </row>
    <row r="128" spans="1:23" ht="14.25">
      <c r="A128" s="31"/>
      <c r="B128" s="3"/>
      <c r="C128" s="3"/>
      <c r="D128" s="3"/>
      <c r="E128" s="3"/>
      <c r="F128" s="3"/>
      <c r="G128" s="3"/>
      <c r="H128" s="3"/>
      <c r="I128" s="9"/>
      <c r="J128" s="53"/>
      <c r="K128" s="9"/>
      <c r="L128" s="9"/>
      <c r="M128" s="9"/>
      <c r="N128" s="9"/>
      <c r="O128" s="9"/>
      <c r="P128" s="9"/>
      <c r="Q128" s="9"/>
      <c r="R128" s="9"/>
      <c r="S128" s="3"/>
      <c r="T128" s="3"/>
      <c r="U128" s="3"/>
      <c r="V128" s="3"/>
      <c r="W128" s="3"/>
    </row>
    <row r="129" spans="1:23" ht="14.25">
      <c r="A129" s="31"/>
      <c r="B129" s="3"/>
      <c r="C129" s="3"/>
      <c r="D129" s="3"/>
      <c r="E129" s="3"/>
      <c r="F129" s="3"/>
      <c r="G129" s="3"/>
      <c r="H129" s="3"/>
      <c r="I129" s="9"/>
      <c r="J129" s="53"/>
      <c r="K129" s="9"/>
      <c r="L129" s="9"/>
      <c r="M129" s="9"/>
      <c r="N129" s="9"/>
      <c r="O129" s="9"/>
      <c r="P129" s="9"/>
      <c r="Q129" s="9"/>
      <c r="R129" s="9"/>
      <c r="S129" s="3"/>
      <c r="T129" s="3"/>
      <c r="U129" s="3"/>
      <c r="V129" s="3"/>
      <c r="W129" s="3"/>
    </row>
    <row r="130" spans="1:23" ht="14.25">
      <c r="A130" s="31"/>
      <c r="B130" s="3"/>
      <c r="C130" s="3"/>
      <c r="D130" s="3"/>
      <c r="E130" s="3"/>
      <c r="F130" s="3"/>
      <c r="G130" s="3"/>
      <c r="H130" s="3"/>
      <c r="I130" s="9"/>
      <c r="J130" s="53"/>
      <c r="K130" s="9"/>
      <c r="L130" s="9"/>
      <c r="M130" s="9"/>
      <c r="N130" s="9"/>
      <c r="O130" s="9"/>
      <c r="P130" s="9"/>
      <c r="Q130" s="9"/>
      <c r="R130" s="9"/>
      <c r="S130" s="3"/>
      <c r="T130" s="3"/>
      <c r="U130" s="3"/>
      <c r="V130" s="3"/>
      <c r="W130" s="3"/>
    </row>
    <row r="131" spans="1:23" ht="14.25">
      <c r="A131" s="31"/>
      <c r="B131" s="3"/>
      <c r="C131" s="3"/>
      <c r="D131" s="3"/>
      <c r="E131" s="3"/>
      <c r="F131" s="3"/>
      <c r="G131" s="3"/>
      <c r="H131" s="3"/>
      <c r="I131" s="9"/>
      <c r="J131" s="53"/>
      <c r="K131" s="9"/>
      <c r="L131" s="9"/>
      <c r="M131" s="9"/>
      <c r="N131" s="9"/>
      <c r="O131" s="9"/>
      <c r="P131" s="9"/>
      <c r="Q131" s="9"/>
      <c r="R131" s="9"/>
      <c r="S131" s="3"/>
      <c r="T131" s="3"/>
      <c r="U131" s="3"/>
      <c r="V131" s="3"/>
      <c r="W131" s="3"/>
    </row>
    <row r="132" spans="1:23" ht="14.25">
      <c r="A132" s="31"/>
      <c r="B132" s="3"/>
      <c r="C132" s="3"/>
      <c r="D132" s="3"/>
      <c r="E132" s="3"/>
      <c r="F132" s="3"/>
      <c r="G132" s="3"/>
      <c r="H132" s="3"/>
      <c r="I132" s="9"/>
      <c r="J132" s="53"/>
      <c r="K132" s="9"/>
      <c r="L132" s="9"/>
      <c r="M132" s="9"/>
      <c r="N132" s="9"/>
      <c r="O132" s="9"/>
      <c r="P132" s="9"/>
      <c r="Q132" s="9"/>
      <c r="R132" s="9"/>
      <c r="S132" s="3"/>
      <c r="T132" s="3"/>
      <c r="U132" s="3"/>
      <c r="V132" s="3"/>
      <c r="W132" s="3"/>
    </row>
    <row r="133" spans="1:23" ht="14.25">
      <c r="A133" s="31"/>
      <c r="B133" s="3"/>
      <c r="C133" s="3"/>
      <c r="D133" s="3"/>
      <c r="E133" s="3"/>
      <c r="F133" s="3"/>
      <c r="G133" s="3"/>
      <c r="H133" s="3"/>
      <c r="I133" s="9"/>
      <c r="J133" s="53"/>
      <c r="K133" s="9"/>
      <c r="L133" s="9"/>
      <c r="M133" s="9"/>
      <c r="N133" s="9"/>
      <c r="O133" s="9"/>
      <c r="P133" s="9"/>
      <c r="Q133" s="9"/>
      <c r="R133" s="9"/>
      <c r="S133" s="3"/>
      <c r="T133" s="3"/>
      <c r="U133" s="3"/>
      <c r="V133" s="3"/>
      <c r="W133" s="3"/>
    </row>
    <row r="134" spans="1:23" ht="14.25">
      <c r="A134" s="31"/>
      <c r="B134" s="3"/>
      <c r="C134" s="3"/>
      <c r="D134" s="3"/>
      <c r="E134" s="3"/>
      <c r="F134" s="3"/>
      <c r="G134" s="3"/>
      <c r="H134" s="3"/>
      <c r="I134" s="9"/>
      <c r="J134" s="53"/>
      <c r="K134" s="9"/>
      <c r="L134" s="9"/>
      <c r="M134" s="9"/>
      <c r="N134" s="9"/>
      <c r="O134" s="9"/>
      <c r="P134" s="9"/>
      <c r="Q134" s="9"/>
      <c r="R134" s="9"/>
      <c r="S134" s="3"/>
      <c r="T134" s="3"/>
      <c r="U134" s="3"/>
      <c r="V134" s="3"/>
      <c r="W134" s="3"/>
    </row>
    <row r="135" spans="1:23" ht="14.25">
      <c r="A135" s="31"/>
      <c r="B135" s="3"/>
      <c r="C135" s="3"/>
      <c r="D135" s="3"/>
      <c r="E135" s="3"/>
      <c r="F135" s="3"/>
      <c r="G135" s="3"/>
      <c r="H135" s="3"/>
      <c r="I135" s="9"/>
      <c r="J135" s="53"/>
      <c r="K135" s="9"/>
      <c r="L135" s="9"/>
      <c r="M135" s="9"/>
      <c r="N135" s="9"/>
      <c r="O135" s="9"/>
      <c r="P135" s="9"/>
      <c r="Q135" s="9"/>
      <c r="R135" s="9"/>
      <c r="S135" s="3"/>
      <c r="T135" s="3"/>
      <c r="U135" s="3"/>
      <c r="V135" s="3"/>
      <c r="W135" s="3"/>
    </row>
    <row r="136" spans="1:23" ht="14.25">
      <c r="A136" s="31"/>
      <c r="B136" s="3"/>
      <c r="C136" s="3"/>
      <c r="D136" s="3"/>
      <c r="E136" s="3"/>
      <c r="F136" s="3"/>
      <c r="G136" s="3"/>
      <c r="H136" s="3"/>
      <c r="I136" s="9"/>
      <c r="J136" s="53"/>
      <c r="K136" s="9"/>
      <c r="L136" s="9"/>
      <c r="M136" s="9"/>
      <c r="N136" s="9"/>
      <c r="O136" s="9"/>
      <c r="P136" s="9"/>
      <c r="Q136" s="9"/>
      <c r="R136" s="9"/>
      <c r="S136" s="3"/>
      <c r="T136" s="3"/>
      <c r="U136" s="3"/>
      <c r="V136" s="3"/>
      <c r="W136" s="3"/>
    </row>
    <row r="137" spans="1:23" ht="14.25">
      <c r="A137" s="31"/>
      <c r="B137" s="3"/>
      <c r="C137" s="3"/>
      <c r="D137" s="3"/>
      <c r="E137" s="3"/>
      <c r="F137" s="3"/>
      <c r="G137" s="3"/>
      <c r="H137" s="3"/>
      <c r="I137" s="9"/>
      <c r="J137" s="53"/>
      <c r="K137" s="9"/>
      <c r="L137" s="9"/>
      <c r="M137" s="9"/>
      <c r="N137" s="9"/>
      <c r="O137" s="9"/>
      <c r="P137" s="9"/>
      <c r="Q137" s="9"/>
      <c r="R137" s="9"/>
      <c r="S137" s="3"/>
      <c r="T137" s="3"/>
      <c r="U137" s="3"/>
      <c r="V137" s="3"/>
      <c r="W137" s="3"/>
    </row>
    <row r="138" spans="1:23" ht="14.25">
      <c r="A138" s="31"/>
      <c r="B138" s="3"/>
      <c r="C138" s="3"/>
      <c r="D138" s="3"/>
      <c r="E138" s="3"/>
      <c r="F138" s="3"/>
      <c r="G138" s="3"/>
      <c r="H138" s="3"/>
      <c r="I138" s="9"/>
      <c r="J138" s="53"/>
      <c r="K138" s="9"/>
      <c r="L138" s="9"/>
      <c r="M138" s="9"/>
      <c r="N138" s="9"/>
      <c r="O138" s="9"/>
      <c r="P138" s="9"/>
      <c r="Q138" s="9"/>
      <c r="R138" s="9"/>
      <c r="S138" s="3"/>
      <c r="T138" s="3"/>
      <c r="U138" s="3"/>
      <c r="V138" s="3"/>
      <c r="W138" s="3"/>
    </row>
    <row r="139" spans="1:23" ht="14.25">
      <c r="A139" s="31"/>
      <c r="B139" s="3"/>
      <c r="C139" s="3"/>
      <c r="D139" s="3"/>
      <c r="E139" s="3"/>
      <c r="F139" s="3"/>
      <c r="G139" s="3"/>
      <c r="H139" s="3"/>
      <c r="I139" s="9"/>
      <c r="J139" s="53"/>
      <c r="K139" s="9"/>
      <c r="L139" s="9"/>
      <c r="M139" s="9"/>
      <c r="N139" s="9"/>
      <c r="O139" s="9"/>
      <c r="P139" s="9"/>
      <c r="Q139" s="9"/>
      <c r="R139" s="9"/>
      <c r="S139" s="3"/>
      <c r="T139" s="3"/>
      <c r="U139" s="3"/>
      <c r="V139" s="3"/>
      <c r="W139" s="3"/>
    </row>
    <row r="140" spans="1:23" ht="14.25">
      <c r="A140" s="31"/>
      <c r="B140" s="3"/>
      <c r="C140" s="3"/>
      <c r="D140" s="3"/>
      <c r="E140" s="3"/>
      <c r="F140" s="3"/>
      <c r="G140" s="3"/>
      <c r="H140" s="3"/>
      <c r="I140" s="9"/>
      <c r="J140" s="53"/>
      <c r="K140" s="9"/>
      <c r="L140" s="9"/>
      <c r="M140" s="9"/>
      <c r="N140" s="9"/>
      <c r="O140" s="9"/>
      <c r="P140" s="9"/>
      <c r="Q140" s="9"/>
      <c r="R140" s="9"/>
      <c r="S140" s="3"/>
      <c r="T140" s="3"/>
      <c r="U140" s="3"/>
      <c r="V140" s="3"/>
      <c r="W140" s="3"/>
    </row>
    <row r="141" spans="1:23" ht="14.25">
      <c r="A141" s="31"/>
      <c r="B141" s="3"/>
      <c r="C141" s="3"/>
      <c r="D141" s="3"/>
      <c r="E141" s="3"/>
      <c r="F141" s="3"/>
      <c r="G141" s="3"/>
      <c r="H141" s="3"/>
      <c r="I141" s="9"/>
      <c r="J141" s="53"/>
      <c r="K141" s="9"/>
      <c r="L141" s="9"/>
      <c r="M141" s="9"/>
      <c r="N141" s="9"/>
      <c r="O141" s="9"/>
      <c r="P141" s="9"/>
      <c r="Q141" s="9"/>
      <c r="R141" s="9"/>
      <c r="S141" s="3"/>
      <c r="T141" s="3"/>
      <c r="U141" s="3"/>
      <c r="V141" s="3"/>
      <c r="W141" s="3"/>
    </row>
    <row r="142" spans="1:23" ht="14.25">
      <c r="A142" s="31"/>
      <c r="B142" s="3"/>
      <c r="C142" s="3"/>
      <c r="D142" s="3"/>
      <c r="E142" s="3"/>
      <c r="F142" s="3"/>
      <c r="G142" s="3"/>
      <c r="H142" s="3"/>
      <c r="I142" s="9"/>
      <c r="J142" s="53"/>
      <c r="K142" s="9"/>
      <c r="L142" s="9"/>
      <c r="M142" s="9"/>
      <c r="N142" s="9"/>
      <c r="O142" s="9"/>
      <c r="P142" s="9"/>
      <c r="Q142" s="9"/>
      <c r="R142" s="9"/>
      <c r="S142" s="3"/>
      <c r="T142" s="3"/>
      <c r="U142" s="3"/>
      <c r="V142" s="3"/>
      <c r="W142" s="3"/>
    </row>
    <row r="143" spans="1:23" ht="14.25">
      <c r="A143" s="31"/>
      <c r="B143" s="3"/>
      <c r="C143" s="3"/>
      <c r="D143" s="3"/>
      <c r="E143" s="3"/>
      <c r="F143" s="3"/>
      <c r="G143" s="3"/>
      <c r="H143" s="3"/>
      <c r="I143" s="9"/>
      <c r="J143" s="53"/>
      <c r="K143" s="9"/>
      <c r="L143" s="9"/>
      <c r="M143" s="9"/>
      <c r="N143" s="9"/>
      <c r="O143" s="9"/>
      <c r="P143" s="9"/>
      <c r="Q143" s="9"/>
      <c r="R143" s="9"/>
      <c r="S143" s="3"/>
      <c r="T143" s="3"/>
      <c r="U143" s="3"/>
      <c r="V143" s="3"/>
      <c r="W143" s="3"/>
    </row>
    <row r="144" spans="1:23" ht="14.25">
      <c r="A144" s="31"/>
      <c r="B144" s="3"/>
      <c r="C144" s="3"/>
      <c r="D144" s="3"/>
      <c r="E144" s="3"/>
      <c r="F144" s="3"/>
      <c r="G144" s="3"/>
      <c r="H144" s="3"/>
      <c r="I144" s="9"/>
      <c r="J144" s="53"/>
      <c r="K144" s="9"/>
      <c r="L144" s="9"/>
      <c r="M144" s="9"/>
      <c r="N144" s="9"/>
      <c r="O144" s="9"/>
      <c r="P144" s="9"/>
      <c r="Q144" s="9"/>
      <c r="R144" s="9"/>
      <c r="S144" s="3"/>
      <c r="T144" s="3"/>
      <c r="U144" s="3"/>
      <c r="V144" s="3"/>
      <c r="W144" s="3"/>
    </row>
    <row r="145" spans="1:23" ht="14.25">
      <c r="A145" s="31"/>
      <c r="B145" s="3"/>
      <c r="C145" s="3"/>
      <c r="D145" s="3"/>
      <c r="E145" s="3"/>
      <c r="F145" s="3"/>
      <c r="G145" s="3"/>
      <c r="H145" s="3"/>
      <c r="I145" s="9"/>
      <c r="J145" s="53"/>
      <c r="K145" s="9"/>
      <c r="L145" s="9"/>
      <c r="M145" s="9"/>
      <c r="N145" s="9"/>
      <c r="O145" s="9"/>
      <c r="P145" s="9"/>
      <c r="Q145" s="9"/>
      <c r="R145" s="9"/>
      <c r="S145" s="3"/>
      <c r="T145" s="3"/>
      <c r="U145" s="3"/>
      <c r="V145" s="3"/>
      <c r="W145" s="3"/>
    </row>
    <row r="146" spans="1:23" ht="14.25">
      <c r="A146" s="31"/>
      <c r="B146" s="3"/>
      <c r="C146" s="3"/>
      <c r="D146" s="3"/>
      <c r="E146" s="3"/>
      <c r="F146" s="3"/>
      <c r="G146" s="3"/>
      <c r="H146" s="3"/>
      <c r="I146" s="9"/>
      <c r="J146" s="53"/>
      <c r="K146" s="9"/>
      <c r="L146" s="9"/>
      <c r="M146" s="9"/>
      <c r="N146" s="9"/>
      <c r="O146" s="9"/>
      <c r="P146" s="9"/>
      <c r="Q146" s="9"/>
      <c r="R146" s="9"/>
      <c r="S146" s="3"/>
      <c r="T146" s="3"/>
      <c r="U146" s="3"/>
      <c r="V146" s="3"/>
      <c r="W146" s="3"/>
    </row>
    <row r="147" spans="1:23" ht="14.25">
      <c r="A147" s="31"/>
      <c r="B147" s="3"/>
      <c r="C147" s="3"/>
      <c r="D147" s="3"/>
      <c r="E147" s="3"/>
      <c r="F147" s="3"/>
      <c r="G147" s="3"/>
      <c r="H147" s="3"/>
      <c r="I147" s="9"/>
      <c r="J147" s="53"/>
      <c r="K147" s="9"/>
      <c r="L147" s="9"/>
      <c r="M147" s="9"/>
      <c r="N147" s="9"/>
      <c r="O147" s="9"/>
      <c r="P147" s="9"/>
      <c r="Q147" s="9"/>
      <c r="R147" s="9"/>
      <c r="S147" s="3"/>
      <c r="T147" s="3"/>
      <c r="U147" s="3"/>
      <c r="V147" s="3"/>
      <c r="W147" s="3"/>
    </row>
    <row r="148" spans="1:23" ht="14.25">
      <c r="A148" s="31"/>
      <c r="B148" s="3"/>
      <c r="C148" s="3"/>
      <c r="D148" s="3"/>
      <c r="E148" s="3"/>
      <c r="F148" s="3"/>
      <c r="G148" s="3"/>
      <c r="H148" s="3"/>
      <c r="I148" s="9"/>
      <c r="J148" s="53"/>
      <c r="K148" s="9"/>
      <c r="L148" s="9"/>
      <c r="M148" s="9"/>
      <c r="N148" s="9"/>
      <c r="O148" s="9"/>
      <c r="P148" s="9"/>
      <c r="Q148" s="9"/>
      <c r="R148" s="9"/>
      <c r="S148" s="3"/>
      <c r="T148" s="3"/>
      <c r="U148" s="3"/>
      <c r="V148" s="3"/>
      <c r="W148" s="3"/>
    </row>
    <row r="149" spans="1:23" ht="14.25">
      <c r="A149" s="31"/>
      <c r="B149" s="3"/>
      <c r="C149" s="3"/>
      <c r="D149" s="3"/>
      <c r="E149" s="3"/>
      <c r="F149" s="3"/>
      <c r="G149" s="3"/>
      <c r="H149" s="3"/>
      <c r="I149" s="9"/>
      <c r="J149" s="53"/>
      <c r="K149" s="9"/>
      <c r="L149" s="9"/>
      <c r="M149" s="9"/>
      <c r="N149" s="9"/>
      <c r="O149" s="9"/>
      <c r="P149" s="9"/>
      <c r="Q149" s="9"/>
      <c r="R149" s="9"/>
      <c r="S149" s="3"/>
      <c r="T149" s="3"/>
      <c r="U149" s="3"/>
      <c r="V149" s="3"/>
      <c r="W149" s="3"/>
    </row>
    <row r="150" spans="1:23" ht="14.25">
      <c r="A150" s="31"/>
      <c r="B150" s="3"/>
      <c r="C150" s="3"/>
      <c r="D150" s="3"/>
      <c r="E150" s="3"/>
      <c r="F150" s="3"/>
      <c r="G150" s="3"/>
      <c r="H150" s="3"/>
      <c r="I150" s="9"/>
      <c r="J150" s="53"/>
      <c r="K150" s="9"/>
      <c r="L150" s="9"/>
      <c r="M150" s="9"/>
      <c r="N150" s="9"/>
      <c r="O150" s="9"/>
      <c r="P150" s="9"/>
      <c r="Q150" s="9"/>
      <c r="R150" s="9"/>
      <c r="S150" s="3"/>
      <c r="T150" s="3"/>
      <c r="U150" s="3"/>
      <c r="V150" s="3"/>
      <c r="W150" s="3"/>
    </row>
    <row r="151" spans="1:23" ht="14.25">
      <c r="A151" s="31"/>
      <c r="B151" s="3"/>
      <c r="C151" s="3"/>
      <c r="D151" s="3"/>
      <c r="E151" s="3"/>
      <c r="F151" s="3"/>
      <c r="G151" s="3"/>
      <c r="H151" s="3"/>
      <c r="I151" s="9"/>
      <c r="J151" s="53"/>
      <c r="K151" s="9"/>
      <c r="L151" s="9"/>
      <c r="M151" s="9"/>
      <c r="N151" s="9"/>
      <c r="O151" s="9"/>
      <c r="P151" s="9"/>
      <c r="Q151" s="9"/>
      <c r="R151" s="9"/>
      <c r="S151" s="3"/>
      <c r="T151" s="3"/>
      <c r="U151" s="3"/>
      <c r="V151" s="3"/>
      <c r="W151" s="3"/>
    </row>
    <row r="152" spans="1:23" ht="14.25">
      <c r="A152" s="31"/>
      <c r="B152" s="31"/>
      <c r="C152" s="31"/>
      <c r="D152" s="31"/>
      <c r="E152" s="31"/>
      <c r="F152" s="31"/>
      <c r="G152" s="31"/>
      <c r="H152" s="31"/>
      <c r="I152" s="53"/>
      <c r="J152" s="53"/>
      <c r="K152" s="9"/>
      <c r="L152" s="9"/>
      <c r="M152" s="9"/>
      <c r="N152" s="9"/>
      <c r="O152" s="9"/>
      <c r="P152" s="9"/>
      <c r="Q152" s="9"/>
      <c r="R152" s="9"/>
      <c r="S152" s="3"/>
      <c r="T152" s="3"/>
      <c r="U152" s="3"/>
      <c r="V152" s="3"/>
      <c r="W152" s="3"/>
    </row>
    <row r="153" spans="2:23" ht="14.25">
      <c r="B153" s="3"/>
      <c r="C153" s="3"/>
      <c r="D153" s="3"/>
      <c r="E153" s="3"/>
      <c r="F153" s="3"/>
      <c r="G153" s="3"/>
      <c r="H153" s="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3"/>
      <c r="T153" s="3"/>
      <c r="U153" s="3"/>
      <c r="V153" s="3"/>
      <c r="W153" s="3"/>
    </row>
    <row r="154" spans="2:23" ht="14.25">
      <c r="B154" s="3"/>
      <c r="C154" s="3"/>
      <c r="D154" s="3"/>
      <c r="E154" s="3"/>
      <c r="F154" s="3"/>
      <c r="G154" s="3"/>
      <c r="H154" s="3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3"/>
      <c r="T154" s="3"/>
      <c r="U154" s="3"/>
      <c r="V154" s="3"/>
      <c r="W154" s="3"/>
    </row>
    <row r="155" spans="2:23" ht="14.25">
      <c r="B155" s="3"/>
      <c r="C155" s="3"/>
      <c r="D155" s="3"/>
      <c r="E155" s="3"/>
      <c r="F155" s="3"/>
      <c r="G155" s="3"/>
      <c r="H155" s="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3"/>
      <c r="T155" s="3"/>
      <c r="U155" s="3"/>
      <c r="V155" s="3"/>
      <c r="W155" s="3"/>
    </row>
    <row r="156" spans="2:23" ht="14.25">
      <c r="B156" s="3"/>
      <c r="C156" s="3"/>
      <c r="D156" s="3"/>
      <c r="E156" s="3"/>
      <c r="F156" s="3"/>
      <c r="G156" s="3"/>
      <c r="H156" s="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3"/>
      <c r="T156" s="3"/>
      <c r="U156" s="3"/>
      <c r="V156" s="3"/>
      <c r="W156" s="3"/>
    </row>
    <row r="157" spans="2:23" ht="14.25">
      <c r="B157" s="3"/>
      <c r="C157" s="3"/>
      <c r="D157" s="3"/>
      <c r="E157" s="3"/>
      <c r="F157" s="3"/>
      <c r="G157" s="3"/>
      <c r="H157" s="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3"/>
      <c r="T157" s="3"/>
      <c r="U157" s="3"/>
      <c r="V157" s="3"/>
      <c r="W157" s="3"/>
    </row>
    <row r="158" spans="2:23" ht="14.25">
      <c r="B158" s="3"/>
      <c r="C158" s="3"/>
      <c r="D158" s="3"/>
      <c r="E158" s="3"/>
      <c r="F158" s="3"/>
      <c r="G158" s="3"/>
      <c r="H158" s="3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3"/>
      <c r="T158" s="3"/>
      <c r="U158" s="3"/>
      <c r="V158" s="3"/>
      <c r="W158" s="3"/>
    </row>
    <row r="159" spans="2:23" ht="14.25">
      <c r="B159" s="3"/>
      <c r="C159" s="3"/>
      <c r="D159" s="3"/>
      <c r="E159" s="3"/>
      <c r="F159" s="3"/>
      <c r="G159" s="3"/>
      <c r="H159" s="3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3"/>
      <c r="T159" s="3"/>
      <c r="U159" s="3"/>
      <c r="V159" s="3"/>
      <c r="W159" s="3"/>
    </row>
    <row r="160" spans="2:23" ht="14.25">
      <c r="B160" s="3"/>
      <c r="C160" s="3"/>
      <c r="D160" s="3"/>
      <c r="E160" s="3"/>
      <c r="F160" s="3"/>
      <c r="G160" s="3"/>
      <c r="H160" s="3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3"/>
      <c r="T160" s="3"/>
      <c r="U160" s="3"/>
      <c r="V160" s="3"/>
      <c r="W160" s="3"/>
    </row>
    <row r="161" spans="2:23" ht="14.25">
      <c r="B161" s="3"/>
      <c r="C161" s="3"/>
      <c r="D161" s="3"/>
      <c r="E161" s="3"/>
      <c r="F161" s="3"/>
      <c r="G161" s="3"/>
      <c r="H161" s="3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3"/>
      <c r="T161" s="3"/>
      <c r="U161" s="3"/>
      <c r="V161" s="3"/>
      <c r="W161" s="3"/>
    </row>
    <row r="162" spans="2:23" ht="14.25">
      <c r="B162" s="3"/>
      <c r="C162" s="3"/>
      <c r="D162" s="3"/>
      <c r="E162" s="3"/>
      <c r="F162" s="3"/>
      <c r="G162" s="3"/>
      <c r="H162" s="3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3"/>
      <c r="T162" s="3"/>
      <c r="U162" s="3"/>
      <c r="V162" s="3"/>
      <c r="W162" s="3"/>
    </row>
    <row r="163" spans="2:23" ht="14.25">
      <c r="B163" s="3"/>
      <c r="C163" s="3"/>
      <c r="D163" s="3"/>
      <c r="E163" s="3"/>
      <c r="F163" s="3"/>
      <c r="G163" s="3"/>
      <c r="H163" s="3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3"/>
      <c r="T163" s="3"/>
      <c r="U163" s="3"/>
      <c r="V163" s="3"/>
      <c r="W163" s="3"/>
    </row>
    <row r="164" spans="2:23" ht="14.25">
      <c r="B164" s="3"/>
      <c r="C164" s="3"/>
      <c r="D164" s="3"/>
      <c r="E164" s="3"/>
      <c r="F164" s="3"/>
      <c r="G164" s="3"/>
      <c r="H164" s="3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3"/>
      <c r="T164" s="3"/>
      <c r="U164" s="3"/>
      <c r="V164" s="3"/>
      <c r="W164" s="3"/>
    </row>
    <row r="165" spans="2:23" ht="14.25">
      <c r="B165" s="3"/>
      <c r="C165" s="3"/>
      <c r="D165" s="3"/>
      <c r="E165" s="3"/>
      <c r="F165" s="3"/>
      <c r="G165" s="3"/>
      <c r="H165" s="3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3"/>
      <c r="T165" s="3"/>
      <c r="U165" s="3"/>
      <c r="V165" s="3"/>
      <c r="W165" s="3"/>
    </row>
    <row r="166" spans="2:23" ht="14.25">
      <c r="B166" s="3"/>
      <c r="C166" s="3"/>
      <c r="D166" s="3"/>
      <c r="E166" s="3"/>
      <c r="F166" s="3"/>
      <c r="G166" s="3"/>
      <c r="H166" s="3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3"/>
      <c r="T166" s="3"/>
      <c r="U166" s="3"/>
      <c r="V166" s="3"/>
      <c r="W166" s="3"/>
    </row>
    <row r="167" spans="2:23" ht="14.25">
      <c r="B167" s="3"/>
      <c r="C167" s="3"/>
      <c r="D167" s="3"/>
      <c r="E167" s="3"/>
      <c r="F167" s="3"/>
      <c r="G167" s="3"/>
      <c r="H167" s="3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3"/>
      <c r="T167" s="3"/>
      <c r="U167" s="3"/>
      <c r="V167" s="3"/>
      <c r="W167" s="3"/>
    </row>
    <row r="168" spans="2:23" ht="14.25">
      <c r="B168" s="3"/>
      <c r="C168" s="3"/>
      <c r="D168" s="3"/>
      <c r="E168" s="3"/>
      <c r="F168" s="3"/>
      <c r="G168" s="3"/>
      <c r="H168" s="3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3"/>
      <c r="T168" s="3"/>
      <c r="U168" s="3"/>
      <c r="V168" s="3"/>
      <c r="W168" s="3"/>
    </row>
    <row r="169" spans="2:23" ht="14.25">
      <c r="B169" s="3"/>
      <c r="C169" s="3"/>
      <c r="D169" s="3"/>
      <c r="E169" s="3"/>
      <c r="F169" s="3"/>
      <c r="G169" s="3"/>
      <c r="H169" s="3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3"/>
      <c r="T169" s="3"/>
      <c r="U169" s="3"/>
      <c r="V169" s="3"/>
      <c r="W169" s="3"/>
    </row>
    <row r="170" spans="2:23" ht="14.25">
      <c r="B170" s="3"/>
      <c r="C170" s="3"/>
      <c r="D170" s="3"/>
      <c r="E170" s="3"/>
      <c r="F170" s="3"/>
      <c r="G170" s="3"/>
      <c r="H170" s="3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3"/>
      <c r="T170" s="3"/>
      <c r="U170" s="3"/>
      <c r="V170" s="3"/>
      <c r="W170" s="3"/>
    </row>
    <row r="171" spans="2:23" ht="14.25">
      <c r="B171" s="3"/>
      <c r="C171" s="3"/>
      <c r="D171" s="3"/>
      <c r="E171" s="3"/>
      <c r="F171" s="3"/>
      <c r="G171" s="3"/>
      <c r="H171" s="3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3"/>
      <c r="T171" s="3"/>
      <c r="U171" s="3"/>
      <c r="V171" s="3"/>
      <c r="W171" s="3"/>
    </row>
    <row r="172" spans="2:23" ht="14.25">
      <c r="B172" s="3"/>
      <c r="C172" s="3"/>
      <c r="D172" s="3"/>
      <c r="E172" s="3"/>
      <c r="F172" s="3"/>
      <c r="G172" s="3"/>
      <c r="H172" s="3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3"/>
      <c r="T172" s="3"/>
      <c r="U172" s="3"/>
      <c r="V172" s="3"/>
      <c r="W172" s="3"/>
    </row>
    <row r="173" spans="2:23" ht="14.25">
      <c r="B173" s="3"/>
      <c r="C173" s="3"/>
      <c r="D173" s="3"/>
      <c r="E173" s="3"/>
      <c r="F173" s="3"/>
      <c r="G173" s="3"/>
      <c r="H173" s="3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3"/>
      <c r="T173" s="3"/>
      <c r="U173" s="3"/>
      <c r="V173" s="3"/>
      <c r="W173" s="3"/>
    </row>
    <row r="174" spans="2:23" ht="14.25">
      <c r="B174" s="3"/>
      <c r="C174" s="3"/>
      <c r="D174" s="3"/>
      <c r="E174" s="3"/>
      <c r="F174" s="3"/>
      <c r="G174" s="3"/>
      <c r="H174" s="3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3"/>
      <c r="T174" s="3"/>
      <c r="U174" s="3"/>
      <c r="V174" s="3"/>
      <c r="W174" s="3"/>
    </row>
    <row r="175" spans="2:23" ht="14.25">
      <c r="B175" s="3"/>
      <c r="C175" s="3"/>
      <c r="D175" s="3"/>
      <c r="E175" s="3"/>
      <c r="F175" s="3"/>
      <c r="G175" s="3"/>
      <c r="H175" s="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3"/>
      <c r="T175" s="3"/>
      <c r="U175" s="3"/>
      <c r="V175" s="3"/>
      <c r="W175" s="3"/>
    </row>
    <row r="176" spans="2:23" ht="14.25">
      <c r="B176" s="3"/>
      <c r="C176" s="3"/>
      <c r="D176" s="3"/>
      <c r="E176" s="3"/>
      <c r="F176" s="3"/>
      <c r="G176" s="3"/>
      <c r="H176" s="3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3"/>
      <c r="T176" s="3"/>
      <c r="U176" s="3"/>
      <c r="V176" s="3"/>
      <c r="W176" s="3"/>
    </row>
    <row r="177" spans="2:23" ht="14.25">
      <c r="B177" s="3"/>
      <c r="C177" s="3"/>
      <c r="D177" s="3"/>
      <c r="E177" s="3"/>
      <c r="F177" s="3"/>
      <c r="G177" s="3"/>
      <c r="H177" s="3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3"/>
      <c r="T177" s="3"/>
      <c r="U177" s="3"/>
      <c r="V177" s="3"/>
      <c r="W177" s="3"/>
    </row>
    <row r="178" spans="2:23" ht="14.25">
      <c r="B178" s="3"/>
      <c r="C178" s="3"/>
      <c r="D178" s="3"/>
      <c r="E178" s="3"/>
      <c r="F178" s="3"/>
      <c r="G178" s="3"/>
      <c r="H178" s="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3"/>
      <c r="T178" s="3"/>
      <c r="U178" s="3"/>
      <c r="V178" s="3"/>
      <c r="W178" s="3"/>
    </row>
    <row r="179" spans="2:23" ht="14.25">
      <c r="B179" s="3"/>
      <c r="C179" s="3"/>
      <c r="D179" s="3"/>
      <c r="E179" s="3"/>
      <c r="F179" s="3"/>
      <c r="G179" s="3"/>
      <c r="H179" s="3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3"/>
      <c r="T179" s="3"/>
      <c r="U179" s="3"/>
      <c r="V179" s="3"/>
      <c r="W179" s="3"/>
    </row>
    <row r="180" spans="2:23" ht="14.25">
      <c r="B180" s="3"/>
      <c r="C180" s="3"/>
      <c r="D180" s="3"/>
      <c r="E180" s="3"/>
      <c r="F180" s="3"/>
      <c r="G180" s="3"/>
      <c r="H180" s="3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3"/>
      <c r="T180" s="3"/>
      <c r="U180" s="3"/>
      <c r="V180" s="3"/>
      <c r="W180" s="3"/>
    </row>
    <row r="181" spans="2:23" ht="14.25">
      <c r="B181" s="3"/>
      <c r="C181" s="3"/>
      <c r="D181" s="3"/>
      <c r="E181" s="3"/>
      <c r="F181" s="3"/>
      <c r="G181" s="3"/>
      <c r="H181" s="3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3"/>
      <c r="T181" s="3"/>
      <c r="U181" s="3"/>
      <c r="V181" s="3"/>
      <c r="W181" s="3"/>
    </row>
    <row r="182" spans="2:23" ht="14.25">
      <c r="B182" s="3"/>
      <c r="C182" s="3"/>
      <c r="D182" s="3"/>
      <c r="E182" s="3"/>
      <c r="F182" s="3"/>
      <c r="G182" s="3"/>
      <c r="H182" s="3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3"/>
      <c r="T182" s="3"/>
      <c r="U182" s="3"/>
      <c r="V182" s="3"/>
      <c r="W182" s="3"/>
    </row>
    <row r="183" spans="2:23" ht="14.25">
      <c r="B183" s="3"/>
      <c r="C183" s="3"/>
      <c r="D183" s="3"/>
      <c r="E183" s="3"/>
      <c r="F183" s="3"/>
      <c r="G183" s="3"/>
      <c r="H183" s="3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3"/>
      <c r="T183" s="3"/>
      <c r="U183" s="3"/>
      <c r="V183" s="3"/>
      <c r="W183" s="3"/>
    </row>
    <row r="184" spans="2:23" ht="14.25">
      <c r="B184" s="3"/>
      <c r="C184" s="3"/>
      <c r="D184" s="3"/>
      <c r="E184" s="3"/>
      <c r="F184" s="3"/>
      <c r="G184" s="3"/>
      <c r="H184" s="3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3"/>
      <c r="T184" s="3"/>
      <c r="U184" s="3"/>
      <c r="V184" s="3"/>
      <c r="W184" s="3"/>
    </row>
    <row r="185" spans="2:23" ht="14.25">
      <c r="B185" s="3"/>
      <c r="C185" s="3"/>
      <c r="D185" s="3"/>
      <c r="E185" s="3"/>
      <c r="F185" s="3"/>
      <c r="G185" s="3"/>
      <c r="H185" s="3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3"/>
      <c r="T185" s="3"/>
      <c r="U185" s="3"/>
      <c r="V185" s="3"/>
      <c r="W185" s="3"/>
    </row>
    <row r="186" spans="2:23" ht="14.25">
      <c r="B186" s="3"/>
      <c r="C186" s="3"/>
      <c r="D186" s="3"/>
      <c r="E186" s="3"/>
      <c r="F186" s="3"/>
      <c r="G186" s="3"/>
      <c r="H186" s="3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3"/>
      <c r="T186" s="3"/>
      <c r="U186" s="3"/>
      <c r="V186" s="3"/>
      <c r="W186" s="3"/>
    </row>
    <row r="187" spans="2:23" ht="14.25">
      <c r="B187" s="3"/>
      <c r="C187" s="3"/>
      <c r="D187" s="3"/>
      <c r="E187" s="3"/>
      <c r="F187" s="3"/>
      <c r="G187" s="3"/>
      <c r="H187" s="3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3"/>
      <c r="T187" s="3"/>
      <c r="U187" s="3"/>
      <c r="V187" s="3"/>
      <c r="W187" s="3"/>
    </row>
    <row r="188" spans="2:23" ht="14.25">
      <c r="B188" s="3"/>
      <c r="C188" s="3"/>
      <c r="D188" s="3"/>
      <c r="E188" s="3"/>
      <c r="F188" s="3"/>
      <c r="G188" s="3"/>
      <c r="H188" s="3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3"/>
      <c r="T188" s="3"/>
      <c r="U188" s="3"/>
      <c r="V188" s="3"/>
      <c r="W188" s="3"/>
    </row>
    <row r="189" spans="2:23" ht="14.25">
      <c r="B189" s="3"/>
      <c r="C189" s="3"/>
      <c r="D189" s="3"/>
      <c r="E189" s="3"/>
      <c r="F189" s="3"/>
      <c r="G189" s="3"/>
      <c r="H189" s="3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3"/>
      <c r="T189" s="3"/>
      <c r="U189" s="3"/>
      <c r="V189" s="3"/>
      <c r="W189" s="3"/>
    </row>
    <row r="190" spans="2:23" ht="14.25">
      <c r="B190" s="3"/>
      <c r="C190" s="3"/>
      <c r="D190" s="3"/>
      <c r="E190" s="3"/>
      <c r="F190" s="3"/>
      <c r="G190" s="3"/>
      <c r="H190" s="3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3"/>
      <c r="T190" s="3"/>
      <c r="U190" s="3"/>
      <c r="V190" s="3"/>
      <c r="W190" s="3"/>
    </row>
    <row r="191" spans="2:23" ht="14.25">
      <c r="B191" s="3"/>
      <c r="C191" s="3"/>
      <c r="D191" s="3"/>
      <c r="E191" s="3"/>
      <c r="F191" s="3"/>
      <c r="G191" s="3"/>
      <c r="H191" s="3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3"/>
      <c r="T191" s="3"/>
      <c r="U191" s="3"/>
      <c r="V191" s="3"/>
      <c r="W191" s="3"/>
    </row>
    <row r="192" spans="2:23" ht="14.25">
      <c r="B192" s="3"/>
      <c r="C192" s="3"/>
      <c r="D192" s="3"/>
      <c r="E192" s="3"/>
      <c r="F192" s="3"/>
      <c r="G192" s="3"/>
      <c r="H192" s="3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3"/>
      <c r="T192" s="3"/>
      <c r="U192" s="3"/>
      <c r="V192" s="3"/>
      <c r="W192" s="3"/>
    </row>
    <row r="193" spans="2:23" ht="14.25">
      <c r="B193" s="3"/>
      <c r="C193" s="3"/>
      <c r="D193" s="3"/>
      <c r="E193" s="3"/>
      <c r="F193" s="3"/>
      <c r="G193" s="3"/>
      <c r="H193" s="3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3"/>
      <c r="T193" s="3"/>
      <c r="U193" s="3"/>
      <c r="V193" s="3"/>
      <c r="W193" s="3"/>
    </row>
    <row r="194" spans="2:23" ht="14.25">
      <c r="B194" s="3"/>
      <c r="C194" s="3"/>
      <c r="D194" s="3"/>
      <c r="E194" s="3"/>
      <c r="F194" s="3"/>
      <c r="G194" s="3"/>
      <c r="H194" s="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3"/>
      <c r="T194" s="3"/>
      <c r="U194" s="3"/>
      <c r="V194" s="3"/>
      <c r="W194" s="3"/>
    </row>
    <row r="195" spans="2:23" ht="14.25">
      <c r="B195" s="3"/>
      <c r="C195" s="3"/>
      <c r="D195" s="3"/>
      <c r="E195" s="3"/>
      <c r="F195" s="3"/>
      <c r="G195" s="3"/>
      <c r="H195" s="3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3"/>
      <c r="T195" s="3"/>
      <c r="U195" s="3"/>
      <c r="V195" s="3"/>
      <c r="W195" s="3"/>
    </row>
    <row r="196" spans="2:23" ht="14.25">
      <c r="B196" s="3"/>
      <c r="C196" s="3"/>
      <c r="D196" s="3"/>
      <c r="E196" s="3"/>
      <c r="F196" s="3"/>
      <c r="G196" s="3"/>
      <c r="H196" s="3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3"/>
      <c r="T196" s="3"/>
      <c r="U196" s="3"/>
      <c r="V196" s="3"/>
      <c r="W196" s="3"/>
    </row>
    <row r="197" spans="2:23" ht="14.25">
      <c r="B197" s="3"/>
      <c r="C197" s="3"/>
      <c r="D197" s="3"/>
      <c r="E197" s="3"/>
      <c r="F197" s="3"/>
      <c r="G197" s="3"/>
      <c r="H197" s="3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3"/>
      <c r="T197" s="3"/>
      <c r="U197" s="3"/>
      <c r="V197" s="3"/>
      <c r="W197" s="3"/>
    </row>
    <row r="198" spans="2:23" ht="14.25">
      <c r="B198" s="3"/>
      <c r="C198" s="3"/>
      <c r="D198" s="3"/>
      <c r="E198" s="3"/>
      <c r="F198" s="3"/>
      <c r="G198" s="3"/>
      <c r="H198" s="3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3"/>
      <c r="T198" s="3"/>
      <c r="U198" s="3"/>
      <c r="V198" s="3"/>
      <c r="W198" s="3"/>
    </row>
    <row r="199" spans="2:23" ht="14.25">
      <c r="B199" s="3"/>
      <c r="C199" s="3"/>
      <c r="D199" s="3"/>
      <c r="E199" s="3"/>
      <c r="F199" s="3"/>
      <c r="G199" s="3"/>
      <c r="H199" s="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3"/>
      <c r="T199" s="3"/>
      <c r="U199" s="3"/>
      <c r="V199" s="3"/>
      <c r="W199" s="3"/>
    </row>
    <row r="200" spans="2:23" ht="14.25">
      <c r="B200" s="3"/>
      <c r="C200" s="3"/>
      <c r="D200" s="3"/>
      <c r="E200" s="3"/>
      <c r="F200" s="3"/>
      <c r="G200" s="3"/>
      <c r="H200" s="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3"/>
      <c r="T200" s="3"/>
      <c r="U200" s="3"/>
      <c r="V200" s="3"/>
      <c r="W200" s="3"/>
    </row>
    <row r="201" spans="2:23" ht="14.25">
      <c r="B201" s="3"/>
      <c r="C201" s="3"/>
      <c r="D201" s="3"/>
      <c r="E201" s="3"/>
      <c r="F201" s="3"/>
      <c r="G201" s="3"/>
      <c r="H201" s="3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3"/>
      <c r="T201" s="3"/>
      <c r="U201" s="3"/>
      <c r="V201" s="3"/>
      <c r="W201" s="3"/>
    </row>
    <row r="202" spans="2:23" ht="14.25">
      <c r="B202" s="3"/>
      <c r="C202" s="3"/>
      <c r="D202" s="3"/>
      <c r="E202" s="3"/>
      <c r="F202" s="3"/>
      <c r="G202" s="3"/>
      <c r="H202" s="3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3"/>
      <c r="T202" s="3"/>
      <c r="U202" s="3"/>
      <c r="V202" s="3"/>
      <c r="W202" s="3"/>
    </row>
    <row r="203" spans="2:23" ht="14.25">
      <c r="B203" s="3"/>
      <c r="C203" s="3"/>
      <c r="D203" s="3"/>
      <c r="E203" s="3"/>
      <c r="F203" s="3"/>
      <c r="G203" s="3"/>
      <c r="H203" s="3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3"/>
      <c r="T203" s="3"/>
      <c r="U203" s="3"/>
      <c r="V203" s="3"/>
      <c r="W203" s="3"/>
    </row>
    <row r="204" spans="2:23" ht="14.25">
      <c r="B204" s="3"/>
      <c r="C204" s="3"/>
      <c r="D204" s="3"/>
      <c r="E204" s="3"/>
      <c r="F204" s="3"/>
      <c r="G204" s="3"/>
      <c r="H204" s="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3"/>
      <c r="T204" s="3"/>
      <c r="U204" s="3"/>
      <c r="V204" s="3"/>
      <c r="W204" s="3"/>
    </row>
    <row r="205" spans="2:23" ht="14.25">
      <c r="B205" s="3"/>
      <c r="C205" s="3"/>
      <c r="D205" s="3"/>
      <c r="E205" s="3"/>
      <c r="F205" s="3"/>
      <c r="G205" s="3"/>
      <c r="H205" s="3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3"/>
      <c r="T205" s="3"/>
      <c r="U205" s="3"/>
      <c r="V205" s="3"/>
      <c r="W205" s="3"/>
    </row>
    <row r="206" spans="2:23" ht="14.25">
      <c r="B206" s="3"/>
      <c r="C206" s="3"/>
      <c r="D206" s="3"/>
      <c r="E206" s="3"/>
      <c r="F206" s="3"/>
      <c r="G206" s="3"/>
      <c r="H206" s="3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3"/>
      <c r="T206" s="3"/>
      <c r="U206" s="3"/>
      <c r="V206" s="3"/>
      <c r="W206" s="3"/>
    </row>
    <row r="207" spans="2:23" ht="14.25">
      <c r="B207" s="3"/>
      <c r="C207" s="3"/>
      <c r="D207" s="3"/>
      <c r="E207" s="3"/>
      <c r="F207" s="3"/>
      <c r="G207" s="3"/>
      <c r="H207" s="3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3"/>
      <c r="T207" s="3"/>
      <c r="U207" s="3"/>
      <c r="V207" s="3"/>
      <c r="W207" s="3"/>
    </row>
    <row r="208" spans="2:23" ht="14.25">
      <c r="B208" s="3"/>
      <c r="C208" s="3"/>
      <c r="D208" s="3"/>
      <c r="E208" s="3"/>
      <c r="F208" s="3"/>
      <c r="G208" s="3"/>
      <c r="H208" s="3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3"/>
      <c r="T208" s="3"/>
      <c r="U208" s="3"/>
      <c r="V208" s="3"/>
      <c r="W208" s="3"/>
    </row>
    <row r="209" spans="2:23" ht="14.25">
      <c r="B209" s="3"/>
      <c r="C209" s="3"/>
      <c r="D209" s="3"/>
      <c r="E209" s="3"/>
      <c r="F209" s="3"/>
      <c r="G209" s="3"/>
      <c r="H209" s="3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3"/>
      <c r="T209" s="3"/>
      <c r="U209" s="3"/>
      <c r="V209" s="3"/>
      <c r="W209" s="3"/>
    </row>
    <row r="210" spans="2:23" ht="14.25">
      <c r="B210" s="3"/>
      <c r="C210" s="3"/>
      <c r="D210" s="3"/>
      <c r="E210" s="3"/>
      <c r="F210" s="3"/>
      <c r="G210" s="3"/>
      <c r="H210" s="3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3"/>
      <c r="T210" s="3"/>
      <c r="U210" s="3"/>
      <c r="V210" s="3"/>
      <c r="W210" s="3"/>
    </row>
    <row r="211" spans="2:23" ht="14.25">
      <c r="B211" s="3"/>
      <c r="C211" s="3"/>
      <c r="D211" s="3"/>
      <c r="E211" s="3"/>
      <c r="F211" s="3"/>
      <c r="G211" s="3"/>
      <c r="H211" s="3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3"/>
      <c r="T211" s="3"/>
      <c r="U211" s="3"/>
      <c r="V211" s="3"/>
      <c r="W211" s="3"/>
    </row>
    <row r="212" spans="2:23" ht="14.25">
      <c r="B212" s="3"/>
      <c r="C212" s="3"/>
      <c r="D212" s="3"/>
      <c r="E212" s="3"/>
      <c r="F212" s="3"/>
      <c r="G212" s="3"/>
      <c r="H212" s="3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3"/>
      <c r="T212" s="3"/>
      <c r="U212" s="3"/>
      <c r="V212" s="3"/>
      <c r="W212" s="3"/>
    </row>
    <row r="213" spans="2:23" ht="14.25">
      <c r="B213" s="3"/>
      <c r="C213" s="3"/>
      <c r="D213" s="3"/>
      <c r="E213" s="3"/>
      <c r="F213" s="3"/>
      <c r="G213" s="3"/>
      <c r="H213" s="3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3"/>
      <c r="T213" s="3"/>
      <c r="U213" s="3"/>
      <c r="V213" s="3"/>
      <c r="W213" s="3"/>
    </row>
    <row r="214" spans="2:23" ht="14.25">
      <c r="B214" s="3"/>
      <c r="C214" s="3"/>
      <c r="D214" s="3"/>
      <c r="E214" s="3"/>
      <c r="F214" s="3"/>
      <c r="G214" s="3"/>
      <c r="H214" s="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3"/>
      <c r="T214" s="3"/>
      <c r="U214" s="3"/>
      <c r="V214" s="3"/>
      <c r="W214" s="3"/>
    </row>
    <row r="215" spans="2:23" ht="14.25">
      <c r="B215" s="3"/>
      <c r="C215" s="3"/>
      <c r="D215" s="3"/>
      <c r="E215" s="3"/>
      <c r="F215" s="3"/>
      <c r="G215" s="3"/>
      <c r="H215" s="3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3"/>
      <c r="T215" s="3"/>
      <c r="U215" s="3"/>
      <c r="V215" s="3"/>
      <c r="W215" s="3"/>
    </row>
    <row r="216" spans="2:23" ht="14.25">
      <c r="B216" s="3"/>
      <c r="C216" s="3"/>
      <c r="D216" s="3"/>
      <c r="E216" s="3"/>
      <c r="F216" s="3"/>
      <c r="G216" s="3"/>
      <c r="H216" s="3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3"/>
      <c r="T216" s="3"/>
      <c r="U216" s="3"/>
      <c r="V216" s="3"/>
      <c r="W216" s="3"/>
    </row>
    <row r="217" spans="2:23" ht="14.25">
      <c r="B217" s="3"/>
      <c r="C217" s="3"/>
      <c r="D217" s="3"/>
      <c r="E217" s="3"/>
      <c r="F217" s="3"/>
      <c r="G217" s="3"/>
      <c r="H217" s="3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3"/>
      <c r="T217" s="3"/>
      <c r="U217" s="3"/>
      <c r="V217" s="3"/>
      <c r="W217" s="3"/>
    </row>
    <row r="218" spans="2:23" ht="14.25">
      <c r="B218" s="3"/>
      <c r="C218" s="3"/>
      <c r="D218" s="3"/>
      <c r="E218" s="3"/>
      <c r="F218" s="3"/>
      <c r="G218" s="3"/>
      <c r="H218" s="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3"/>
      <c r="T218" s="3"/>
      <c r="U218" s="3"/>
      <c r="V218" s="3"/>
      <c r="W218" s="3"/>
    </row>
    <row r="219" spans="2:23" ht="14.25">
      <c r="B219" s="3"/>
      <c r="C219" s="3"/>
      <c r="D219" s="3"/>
      <c r="E219" s="3"/>
      <c r="F219" s="3"/>
      <c r="G219" s="3"/>
      <c r="H219" s="3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3"/>
      <c r="T219" s="3"/>
      <c r="U219" s="3"/>
      <c r="V219" s="3"/>
      <c r="W219" s="3"/>
    </row>
    <row r="220" spans="2:23" ht="14.25">
      <c r="B220" s="3"/>
      <c r="C220" s="3"/>
      <c r="D220" s="3"/>
      <c r="E220" s="3"/>
      <c r="F220" s="3"/>
      <c r="G220" s="3"/>
      <c r="H220" s="3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3"/>
      <c r="T220" s="3"/>
      <c r="U220" s="3"/>
      <c r="V220" s="3"/>
      <c r="W220" s="3"/>
    </row>
    <row r="221" spans="2:23" ht="14.25">
      <c r="B221" s="3"/>
      <c r="C221" s="3"/>
      <c r="D221" s="3"/>
      <c r="E221" s="3"/>
      <c r="F221" s="3"/>
      <c r="G221" s="3"/>
      <c r="H221" s="3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3"/>
      <c r="T221" s="3"/>
      <c r="U221" s="3"/>
      <c r="V221" s="3"/>
      <c r="W221" s="3"/>
    </row>
    <row r="222" spans="2:23" ht="14.25">
      <c r="B222" s="3"/>
      <c r="C222" s="3"/>
      <c r="D222" s="3"/>
      <c r="E222" s="3"/>
      <c r="F222" s="3"/>
      <c r="G222" s="3"/>
      <c r="H222" s="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3"/>
      <c r="T222" s="3"/>
      <c r="U222" s="3"/>
      <c r="V222" s="3"/>
      <c r="W222" s="3"/>
    </row>
    <row r="223" spans="2:23" ht="14.25">
      <c r="B223" s="3"/>
      <c r="C223" s="3"/>
      <c r="D223" s="3"/>
      <c r="E223" s="3"/>
      <c r="F223" s="3"/>
      <c r="G223" s="3"/>
      <c r="H223" s="3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3"/>
      <c r="T223" s="3"/>
      <c r="U223" s="3"/>
      <c r="V223" s="3"/>
      <c r="W223" s="3"/>
    </row>
    <row r="224" spans="2:23" ht="14.25">
      <c r="B224" s="3"/>
      <c r="C224" s="3"/>
      <c r="D224" s="3"/>
      <c r="E224" s="3"/>
      <c r="F224" s="3"/>
      <c r="G224" s="3"/>
      <c r="H224" s="3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3"/>
      <c r="T224" s="3"/>
      <c r="U224" s="3"/>
      <c r="V224" s="3"/>
      <c r="W224" s="3"/>
    </row>
    <row r="225" spans="2:23" ht="14.25">
      <c r="B225" s="3"/>
      <c r="C225" s="3"/>
      <c r="D225" s="3"/>
      <c r="E225" s="3"/>
      <c r="F225" s="3"/>
      <c r="G225" s="3"/>
      <c r="H225" s="3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3"/>
      <c r="T225" s="3"/>
      <c r="U225" s="3"/>
      <c r="V225" s="3"/>
      <c r="W225" s="3"/>
    </row>
    <row r="226" spans="2:23" ht="14.25">
      <c r="B226" s="3"/>
      <c r="C226" s="3"/>
      <c r="D226" s="3"/>
      <c r="E226" s="3"/>
      <c r="F226" s="3"/>
      <c r="G226" s="3"/>
      <c r="H226" s="3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3"/>
      <c r="T226" s="3"/>
      <c r="U226" s="3"/>
      <c r="V226" s="3"/>
      <c r="W226" s="3"/>
    </row>
    <row r="227" spans="2:23" ht="14.25">
      <c r="B227" s="3"/>
      <c r="C227" s="3"/>
      <c r="D227" s="3"/>
      <c r="E227" s="3"/>
      <c r="F227" s="3"/>
      <c r="G227" s="3"/>
      <c r="H227" s="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3"/>
      <c r="T227" s="3"/>
      <c r="U227" s="3"/>
      <c r="V227" s="3"/>
      <c r="W227" s="3"/>
    </row>
    <row r="228" spans="2:23" ht="14.25">
      <c r="B228" s="3"/>
      <c r="C228" s="3"/>
      <c r="D228" s="3"/>
      <c r="E228" s="3"/>
      <c r="F228" s="3"/>
      <c r="G228" s="3"/>
      <c r="H228" s="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3"/>
      <c r="T228" s="3"/>
      <c r="U228" s="3"/>
      <c r="V228" s="3"/>
      <c r="W228" s="3"/>
    </row>
    <row r="229" spans="2:23" ht="14.25">
      <c r="B229" s="3"/>
      <c r="C229" s="3"/>
      <c r="D229" s="3"/>
      <c r="E229" s="3"/>
      <c r="F229" s="3"/>
      <c r="G229" s="3"/>
      <c r="H229" s="3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3"/>
      <c r="T229" s="3"/>
      <c r="U229" s="3"/>
      <c r="V229" s="3"/>
      <c r="W229" s="3"/>
    </row>
    <row r="230" spans="2:23" ht="14.25">
      <c r="B230" s="3"/>
      <c r="C230" s="3"/>
      <c r="D230" s="3"/>
      <c r="E230" s="3"/>
      <c r="F230" s="3"/>
      <c r="G230" s="3"/>
      <c r="H230" s="3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3"/>
      <c r="T230" s="3"/>
      <c r="U230" s="3"/>
      <c r="V230" s="3"/>
      <c r="W230" s="3"/>
    </row>
    <row r="231" spans="2:23" ht="14.25">
      <c r="B231" s="3"/>
      <c r="C231" s="3"/>
      <c r="D231" s="3"/>
      <c r="E231" s="3"/>
      <c r="F231" s="3"/>
      <c r="G231" s="3"/>
      <c r="H231" s="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3"/>
      <c r="T231" s="3"/>
      <c r="U231" s="3"/>
      <c r="V231" s="3"/>
      <c r="W231" s="3"/>
    </row>
    <row r="232" spans="2:23" ht="14.25">
      <c r="B232" s="3"/>
      <c r="C232" s="3"/>
      <c r="D232" s="3"/>
      <c r="E232" s="3"/>
      <c r="F232" s="3"/>
      <c r="G232" s="3"/>
      <c r="H232" s="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3"/>
      <c r="T232" s="3"/>
      <c r="U232" s="3"/>
      <c r="V232" s="3"/>
      <c r="W232" s="3"/>
    </row>
    <row r="233" spans="2:23" ht="14.25">
      <c r="B233" s="3"/>
      <c r="C233" s="3"/>
      <c r="D233" s="3"/>
      <c r="E233" s="3"/>
      <c r="F233" s="3"/>
      <c r="G233" s="3"/>
      <c r="H233" s="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3"/>
      <c r="T233" s="3"/>
      <c r="U233" s="3"/>
      <c r="V233" s="3"/>
      <c r="W233" s="3"/>
    </row>
    <row r="234" spans="2:23" ht="14.25">
      <c r="B234" s="3"/>
      <c r="C234" s="3"/>
      <c r="D234" s="3"/>
      <c r="E234" s="3"/>
      <c r="F234" s="3"/>
      <c r="G234" s="3"/>
      <c r="H234" s="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3"/>
      <c r="T234" s="3"/>
      <c r="U234" s="3"/>
      <c r="V234" s="3"/>
      <c r="W234" s="3"/>
    </row>
    <row r="235" spans="2:23" ht="14.25">
      <c r="B235" s="3"/>
      <c r="C235" s="3"/>
      <c r="D235" s="3"/>
      <c r="E235" s="3"/>
      <c r="F235" s="3"/>
      <c r="G235" s="3"/>
      <c r="H235" s="3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3"/>
      <c r="T235" s="3"/>
      <c r="U235" s="3"/>
      <c r="V235" s="3"/>
      <c r="W235" s="3"/>
    </row>
    <row r="236" spans="2:23" ht="14.25">
      <c r="B236" s="3"/>
      <c r="C236" s="3"/>
      <c r="D236" s="3"/>
      <c r="E236" s="3"/>
      <c r="F236" s="3"/>
      <c r="G236" s="3"/>
      <c r="H236" s="3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3"/>
      <c r="T236" s="3"/>
      <c r="U236" s="3"/>
      <c r="V236" s="3"/>
      <c r="W236" s="3"/>
    </row>
    <row r="237" spans="2:23" ht="14.25">
      <c r="B237" s="3"/>
      <c r="C237" s="3"/>
      <c r="D237" s="3"/>
      <c r="E237" s="3"/>
      <c r="F237" s="3"/>
      <c r="G237" s="3"/>
      <c r="H237" s="3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3"/>
      <c r="T237" s="3"/>
      <c r="U237" s="3"/>
      <c r="V237" s="3"/>
      <c r="W237" s="3"/>
    </row>
    <row r="238" spans="2:23" ht="14.25">
      <c r="B238" s="3"/>
      <c r="C238" s="3"/>
      <c r="D238" s="3"/>
      <c r="E238" s="3"/>
      <c r="F238" s="3"/>
      <c r="G238" s="3"/>
      <c r="H238" s="3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3"/>
      <c r="T238" s="3"/>
      <c r="U238" s="3"/>
      <c r="V238" s="3"/>
      <c r="W238" s="3"/>
    </row>
    <row r="239" spans="2:23" ht="14.25">
      <c r="B239" s="3"/>
      <c r="C239" s="3"/>
      <c r="D239" s="3"/>
      <c r="E239" s="3"/>
      <c r="F239" s="3"/>
      <c r="G239" s="3"/>
      <c r="H239" s="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3"/>
      <c r="T239" s="3"/>
      <c r="U239" s="3"/>
      <c r="V239" s="3"/>
      <c r="W239" s="3"/>
    </row>
    <row r="240" spans="2:23" ht="14.25">
      <c r="B240" s="3"/>
      <c r="C240" s="3"/>
      <c r="D240" s="3"/>
      <c r="E240" s="3"/>
      <c r="F240" s="3"/>
      <c r="G240" s="3"/>
      <c r="H240" s="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3"/>
      <c r="T240" s="3"/>
      <c r="U240" s="3"/>
      <c r="V240" s="3"/>
      <c r="W240" s="3"/>
    </row>
    <row r="241" spans="2:23" ht="14.25">
      <c r="B241" s="3"/>
      <c r="C241" s="3"/>
      <c r="D241" s="3"/>
      <c r="E241" s="3"/>
      <c r="F241" s="3"/>
      <c r="G241" s="3"/>
      <c r="H241" s="3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3"/>
      <c r="T241" s="3"/>
      <c r="U241" s="3"/>
      <c r="V241" s="3"/>
      <c r="W241" s="3"/>
    </row>
    <row r="242" spans="2:23" ht="14.25">
      <c r="B242" s="3"/>
      <c r="C242" s="3"/>
      <c r="D242" s="3"/>
      <c r="E242" s="3"/>
      <c r="F242" s="3"/>
      <c r="G242" s="3"/>
      <c r="H242" s="3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3"/>
      <c r="T242" s="3"/>
      <c r="U242" s="3"/>
      <c r="V242" s="3"/>
      <c r="W242" s="3"/>
    </row>
    <row r="243" spans="2:23" ht="14.25">
      <c r="B243" s="3"/>
      <c r="C243" s="3"/>
      <c r="D243" s="3"/>
      <c r="E243" s="3"/>
      <c r="F243" s="3"/>
      <c r="G243" s="3"/>
      <c r="H243" s="3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3"/>
      <c r="T243" s="3"/>
      <c r="U243" s="3"/>
      <c r="V243" s="3"/>
      <c r="W243" s="3"/>
    </row>
    <row r="244" spans="2:23" ht="14.25">
      <c r="B244" s="3"/>
      <c r="C244" s="3"/>
      <c r="D244" s="3"/>
      <c r="E244" s="3"/>
      <c r="F244" s="3"/>
      <c r="G244" s="3"/>
      <c r="H244" s="3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3"/>
      <c r="T244" s="3"/>
      <c r="U244" s="3"/>
      <c r="V244" s="3"/>
      <c r="W244" s="3"/>
    </row>
    <row r="245" spans="2:23" ht="14.25">
      <c r="B245" s="3"/>
      <c r="C245" s="3"/>
      <c r="D245" s="3"/>
      <c r="E245" s="3"/>
      <c r="F245" s="3"/>
      <c r="G245" s="3"/>
      <c r="H245" s="3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3"/>
      <c r="T245" s="3"/>
      <c r="U245" s="3"/>
      <c r="V245" s="3"/>
      <c r="W245" s="3"/>
    </row>
    <row r="246" spans="2:23" ht="14.25">
      <c r="B246" s="3"/>
      <c r="C246" s="3"/>
      <c r="D246" s="3"/>
      <c r="E246" s="3"/>
      <c r="F246" s="3"/>
      <c r="G246" s="3"/>
      <c r="H246" s="3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3"/>
      <c r="T246" s="3"/>
      <c r="U246" s="3"/>
      <c r="V246" s="3"/>
      <c r="W246" s="3"/>
    </row>
    <row r="247" spans="2:23" ht="14.25">
      <c r="B247" s="3"/>
      <c r="C247" s="3"/>
      <c r="D247" s="3"/>
      <c r="E247" s="3"/>
      <c r="F247" s="3"/>
      <c r="G247" s="3"/>
      <c r="H247" s="3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3"/>
      <c r="T247" s="3"/>
      <c r="U247" s="3"/>
      <c r="V247" s="3"/>
      <c r="W247" s="3"/>
    </row>
    <row r="248" spans="2:23" ht="14.25">
      <c r="B248" s="3"/>
      <c r="C248" s="3"/>
      <c r="D248" s="3"/>
      <c r="E248" s="3"/>
      <c r="F248" s="3"/>
      <c r="G248" s="3"/>
      <c r="H248" s="3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3"/>
      <c r="T248" s="3"/>
      <c r="U248" s="3"/>
      <c r="V248" s="3"/>
      <c r="W248" s="3"/>
    </row>
    <row r="249" spans="2:23" ht="14.25">
      <c r="B249" s="3"/>
      <c r="C249" s="3"/>
      <c r="D249" s="3"/>
      <c r="E249" s="3"/>
      <c r="F249" s="3"/>
      <c r="G249" s="3"/>
      <c r="H249" s="3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3"/>
      <c r="T249" s="3"/>
      <c r="U249" s="3"/>
      <c r="V249" s="3"/>
      <c r="W249" s="3"/>
    </row>
    <row r="250" spans="2:23" ht="14.25">
      <c r="B250" s="3"/>
      <c r="C250" s="3"/>
      <c r="D250" s="3"/>
      <c r="E250" s="3"/>
      <c r="F250" s="3"/>
      <c r="G250" s="3"/>
      <c r="H250" s="3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3"/>
      <c r="T250" s="3"/>
      <c r="U250" s="3"/>
      <c r="V250" s="3"/>
      <c r="W250" s="3"/>
    </row>
    <row r="251" spans="2:23" ht="14.25">
      <c r="B251" s="3"/>
      <c r="C251" s="3"/>
      <c r="D251" s="3"/>
      <c r="E251" s="3"/>
      <c r="F251" s="3"/>
      <c r="G251" s="3"/>
      <c r="H251" s="3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3"/>
      <c r="T251" s="3"/>
      <c r="U251" s="3"/>
      <c r="V251" s="3"/>
      <c r="W251" s="3"/>
    </row>
    <row r="252" spans="2:23" ht="14.25">
      <c r="B252" s="3"/>
      <c r="C252" s="3"/>
      <c r="D252" s="3"/>
      <c r="E252" s="3"/>
      <c r="F252" s="3"/>
      <c r="G252" s="3"/>
      <c r="H252" s="3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3"/>
      <c r="T252" s="3"/>
      <c r="U252" s="3"/>
      <c r="V252" s="3"/>
      <c r="W252" s="3"/>
    </row>
    <row r="253" spans="2:23" ht="14.25">
      <c r="B253" s="3"/>
      <c r="C253" s="3"/>
      <c r="D253" s="3"/>
      <c r="E253" s="3"/>
      <c r="F253" s="3"/>
      <c r="G253" s="3"/>
      <c r="H253" s="3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3"/>
      <c r="T253" s="3"/>
      <c r="U253" s="3"/>
      <c r="V253" s="3"/>
      <c r="W253" s="3"/>
    </row>
    <row r="254" spans="2:23" ht="14.25">
      <c r="B254" s="3"/>
      <c r="C254" s="3"/>
      <c r="D254" s="3"/>
      <c r="E254" s="3"/>
      <c r="F254" s="3"/>
      <c r="G254" s="3"/>
      <c r="H254" s="3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3"/>
      <c r="T254" s="3"/>
      <c r="U254" s="3"/>
      <c r="V254" s="3"/>
      <c r="W254" s="3"/>
    </row>
    <row r="255" spans="2:23" ht="14.25">
      <c r="B255" s="3"/>
      <c r="C255" s="3"/>
      <c r="D255" s="3"/>
      <c r="E255" s="3"/>
      <c r="F255" s="3"/>
      <c r="G255" s="3"/>
      <c r="H255" s="3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3"/>
      <c r="T255" s="3"/>
      <c r="U255" s="3"/>
      <c r="V255" s="3"/>
      <c r="W255" s="3"/>
    </row>
    <row r="256" spans="2:23" ht="14.25">
      <c r="B256" s="3"/>
      <c r="C256" s="3"/>
      <c r="D256" s="3"/>
      <c r="E256" s="3"/>
      <c r="F256" s="3"/>
      <c r="G256" s="3"/>
      <c r="H256" s="3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3"/>
      <c r="T256" s="3"/>
      <c r="U256" s="3"/>
      <c r="V256" s="3"/>
      <c r="W256" s="3"/>
    </row>
    <row r="257" spans="2:23" ht="14.25">
      <c r="B257" s="3"/>
      <c r="C257" s="3"/>
      <c r="D257" s="3"/>
      <c r="E257" s="3"/>
      <c r="F257" s="3"/>
      <c r="G257" s="3"/>
      <c r="H257" s="3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3"/>
      <c r="T257" s="3"/>
      <c r="U257" s="3"/>
      <c r="V257" s="3"/>
      <c r="W257" s="3"/>
    </row>
    <row r="258" spans="2:23" ht="14.25">
      <c r="B258" s="3"/>
      <c r="C258" s="3"/>
      <c r="D258" s="3"/>
      <c r="E258" s="3"/>
      <c r="F258" s="3"/>
      <c r="G258" s="3"/>
      <c r="H258" s="3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3"/>
      <c r="T258" s="3"/>
      <c r="U258" s="3"/>
      <c r="V258" s="3"/>
      <c r="W258" s="3"/>
    </row>
    <row r="259" spans="2:23" ht="14.25">
      <c r="B259" s="3"/>
      <c r="C259" s="3"/>
      <c r="D259" s="3"/>
      <c r="E259" s="3"/>
      <c r="F259" s="3"/>
      <c r="G259" s="3"/>
      <c r="H259" s="3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3"/>
      <c r="T259" s="3"/>
      <c r="U259" s="3"/>
      <c r="V259" s="3"/>
      <c r="W259" s="3"/>
    </row>
    <row r="260" spans="2:23" ht="14.25">
      <c r="B260" s="3"/>
      <c r="C260" s="3"/>
      <c r="D260" s="3"/>
      <c r="E260" s="3"/>
      <c r="F260" s="3"/>
      <c r="G260" s="3"/>
      <c r="H260" s="3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3"/>
      <c r="T260" s="3"/>
      <c r="U260" s="3"/>
      <c r="V260" s="3"/>
      <c r="W260" s="3"/>
    </row>
    <row r="261" spans="2:23" ht="14.25">
      <c r="B261" s="3"/>
      <c r="C261" s="3"/>
      <c r="D261" s="3"/>
      <c r="E261" s="3"/>
      <c r="F261" s="3"/>
      <c r="G261" s="3"/>
      <c r="H261" s="3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3"/>
      <c r="T261" s="3"/>
      <c r="U261" s="3"/>
      <c r="V261" s="3"/>
      <c r="W261" s="3"/>
    </row>
    <row r="262" spans="2:23" ht="14.25">
      <c r="B262" s="3"/>
      <c r="C262" s="3"/>
      <c r="D262" s="3"/>
      <c r="E262" s="3"/>
      <c r="F262" s="3"/>
      <c r="G262" s="3"/>
      <c r="H262" s="3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3"/>
      <c r="T262" s="3"/>
      <c r="U262" s="3"/>
      <c r="V262" s="3"/>
      <c r="W262" s="3"/>
    </row>
    <row r="263" spans="2:23" ht="14.25">
      <c r="B263" s="3"/>
      <c r="C263" s="3"/>
      <c r="D263" s="3"/>
      <c r="E263" s="3"/>
      <c r="F263" s="3"/>
      <c r="G263" s="3"/>
      <c r="H263" s="3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3"/>
      <c r="T263" s="3"/>
      <c r="U263" s="3"/>
      <c r="V263" s="3"/>
      <c r="W263" s="3"/>
    </row>
    <row r="264" spans="2:23" ht="14.25">
      <c r="B264" s="3"/>
      <c r="C264" s="3"/>
      <c r="D264" s="3"/>
      <c r="E264" s="3"/>
      <c r="F264" s="3"/>
      <c r="G264" s="3"/>
      <c r="H264" s="3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3"/>
      <c r="T264" s="3"/>
      <c r="U264" s="3"/>
      <c r="V264" s="3"/>
      <c r="W264" s="3"/>
    </row>
    <row r="265" spans="2:23" ht="14.25">
      <c r="B265" s="3"/>
      <c r="C265" s="3"/>
      <c r="D265" s="3"/>
      <c r="E265" s="3"/>
      <c r="F265" s="3"/>
      <c r="G265" s="3"/>
      <c r="H265" s="3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3"/>
      <c r="T265" s="3"/>
      <c r="U265" s="3"/>
      <c r="V265" s="3"/>
      <c r="W265" s="3"/>
    </row>
    <row r="266" spans="2:23" ht="14.25">
      <c r="B266" s="3"/>
      <c r="C266" s="3"/>
      <c r="D266" s="3"/>
      <c r="E266" s="3"/>
      <c r="F266" s="3"/>
      <c r="G266" s="3"/>
      <c r="H266" s="3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3"/>
      <c r="T266" s="3"/>
      <c r="U266" s="3"/>
      <c r="V266" s="3"/>
      <c r="W266" s="3"/>
    </row>
    <row r="267" spans="2:23" ht="14.25">
      <c r="B267" s="3"/>
      <c r="C267" s="3"/>
      <c r="D267" s="3"/>
      <c r="E267" s="3"/>
      <c r="F267" s="3"/>
      <c r="G267" s="3"/>
      <c r="H267" s="3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3"/>
      <c r="T267" s="3"/>
      <c r="U267" s="3"/>
      <c r="V267" s="3"/>
      <c r="W267" s="3"/>
    </row>
    <row r="268" spans="2:23" ht="14.25">
      <c r="B268" s="3"/>
      <c r="C268" s="3"/>
      <c r="D268" s="3"/>
      <c r="E268" s="3"/>
      <c r="F268" s="3"/>
      <c r="G268" s="3"/>
      <c r="H268" s="3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3"/>
      <c r="T268" s="3"/>
      <c r="U268" s="3"/>
      <c r="V268" s="3"/>
      <c r="W268" s="3"/>
    </row>
    <row r="269" spans="2:23" ht="14.25">
      <c r="B269" s="3"/>
      <c r="C269" s="3"/>
      <c r="D269" s="3"/>
      <c r="E269" s="3"/>
      <c r="F269" s="3"/>
      <c r="G269" s="3"/>
      <c r="H269" s="3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3"/>
      <c r="T269" s="3"/>
      <c r="U269" s="3"/>
      <c r="V269" s="3"/>
      <c r="W269" s="3"/>
    </row>
    <row r="270" spans="2:23" ht="14.25">
      <c r="B270" s="3"/>
      <c r="C270" s="3"/>
      <c r="D270" s="3"/>
      <c r="E270" s="3"/>
      <c r="F270" s="3"/>
      <c r="G270" s="3"/>
      <c r="H270" s="3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3"/>
      <c r="T270" s="3"/>
      <c r="U270" s="3"/>
      <c r="V270" s="3"/>
      <c r="W270" s="3"/>
    </row>
    <row r="271" spans="2:23" ht="14.25">
      <c r="B271" s="3"/>
      <c r="C271" s="3"/>
      <c r="D271" s="3"/>
      <c r="E271" s="3"/>
      <c r="F271" s="3"/>
      <c r="G271" s="3"/>
      <c r="H271" s="3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3"/>
      <c r="T271" s="3"/>
      <c r="U271" s="3"/>
      <c r="V271" s="3"/>
      <c r="W271" s="3"/>
    </row>
    <row r="272" spans="2:23" ht="14.25">
      <c r="B272" s="3"/>
      <c r="C272" s="3"/>
      <c r="D272" s="3"/>
      <c r="E272" s="3"/>
      <c r="F272" s="3"/>
      <c r="G272" s="3"/>
      <c r="H272" s="3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3"/>
      <c r="T272" s="3"/>
      <c r="U272" s="3"/>
      <c r="V272" s="3"/>
      <c r="W272" s="3"/>
    </row>
    <row r="273" spans="2:23" ht="14.25">
      <c r="B273" s="3"/>
      <c r="C273" s="3"/>
      <c r="D273" s="3"/>
      <c r="E273" s="3"/>
      <c r="F273" s="3"/>
      <c r="G273" s="3"/>
      <c r="H273" s="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3"/>
      <c r="T273" s="3"/>
      <c r="U273" s="3"/>
      <c r="V273" s="3"/>
      <c r="W273" s="3"/>
    </row>
    <row r="274" spans="2:23" ht="14.25">
      <c r="B274" s="3"/>
      <c r="C274" s="3"/>
      <c r="D274" s="3"/>
      <c r="E274" s="3"/>
      <c r="F274" s="3"/>
      <c r="G274" s="3"/>
      <c r="H274" s="3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3"/>
      <c r="T274" s="3"/>
      <c r="U274" s="3"/>
      <c r="V274" s="3"/>
      <c r="W274" s="3"/>
    </row>
    <row r="275" spans="2:23" ht="14.25">
      <c r="B275" s="3"/>
      <c r="C275" s="3"/>
      <c r="D275" s="3"/>
      <c r="E275" s="3"/>
      <c r="F275" s="3"/>
      <c r="G275" s="3"/>
      <c r="H275" s="3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3"/>
      <c r="T275" s="3"/>
      <c r="U275" s="3"/>
      <c r="V275" s="3"/>
      <c r="W275" s="3"/>
    </row>
    <row r="276" spans="2:23" ht="14.25">
      <c r="B276" s="3"/>
      <c r="C276" s="3"/>
      <c r="D276" s="3"/>
      <c r="E276" s="3"/>
      <c r="F276" s="3"/>
      <c r="G276" s="3"/>
      <c r="H276" s="3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3"/>
      <c r="T276" s="3"/>
      <c r="U276" s="3"/>
      <c r="V276" s="3"/>
      <c r="W276" s="3"/>
    </row>
    <row r="277" spans="2:23" ht="14.25">
      <c r="B277" s="3"/>
      <c r="C277" s="3"/>
      <c r="D277" s="3"/>
      <c r="E277" s="3"/>
      <c r="F277" s="3"/>
      <c r="G277" s="3"/>
      <c r="H277" s="3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3"/>
      <c r="T277" s="3"/>
      <c r="U277" s="3"/>
      <c r="V277" s="3"/>
      <c r="W277" s="3"/>
    </row>
    <row r="278" spans="2:23" ht="14.25">
      <c r="B278" s="3"/>
      <c r="C278" s="3"/>
      <c r="D278" s="3"/>
      <c r="E278" s="3"/>
      <c r="F278" s="3"/>
      <c r="G278" s="3"/>
      <c r="H278" s="3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3"/>
      <c r="T278" s="3"/>
      <c r="U278" s="3"/>
      <c r="V278" s="3"/>
      <c r="W278" s="3"/>
    </row>
    <row r="279" spans="2:23" ht="14.25">
      <c r="B279" s="3"/>
      <c r="C279" s="3"/>
      <c r="D279" s="3"/>
      <c r="E279" s="3"/>
      <c r="F279" s="3"/>
      <c r="G279" s="3"/>
      <c r="H279" s="3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3"/>
      <c r="T279" s="3"/>
      <c r="U279" s="3"/>
      <c r="V279" s="3"/>
      <c r="W279" s="3"/>
    </row>
    <row r="280" spans="2:23" ht="14.25">
      <c r="B280" s="3"/>
      <c r="C280" s="3"/>
      <c r="D280" s="3"/>
      <c r="E280" s="3"/>
      <c r="F280" s="3"/>
      <c r="G280" s="3"/>
      <c r="H280" s="3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3"/>
      <c r="T280" s="3"/>
      <c r="U280" s="3"/>
      <c r="V280" s="3"/>
      <c r="W280" s="3"/>
    </row>
    <row r="281" spans="2:23" ht="14.25">
      <c r="B281" s="3"/>
      <c r="C281" s="3"/>
      <c r="D281" s="3"/>
      <c r="E281" s="3"/>
      <c r="F281" s="3"/>
      <c r="G281" s="3"/>
      <c r="H281" s="3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3"/>
      <c r="T281" s="3"/>
      <c r="U281" s="3"/>
      <c r="V281" s="3"/>
      <c r="W281" s="3"/>
    </row>
    <row r="282" spans="2:23" ht="14.25">
      <c r="B282" s="3"/>
      <c r="C282" s="3"/>
      <c r="D282" s="3"/>
      <c r="E282" s="3"/>
      <c r="F282" s="3"/>
      <c r="G282" s="3"/>
      <c r="H282" s="3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3"/>
      <c r="T282" s="3"/>
      <c r="U282" s="3"/>
      <c r="V282" s="3"/>
      <c r="W282" s="3"/>
    </row>
    <row r="283" spans="2:23" ht="14.25">
      <c r="B283" s="3"/>
      <c r="C283" s="3"/>
      <c r="D283" s="3"/>
      <c r="E283" s="3"/>
      <c r="F283" s="3"/>
      <c r="G283" s="3"/>
      <c r="H283" s="3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3"/>
      <c r="T283" s="3"/>
      <c r="U283" s="3"/>
      <c r="V283" s="3"/>
      <c r="W283" s="3"/>
    </row>
    <row r="284" spans="2:23" ht="14.25">
      <c r="B284" s="3"/>
      <c r="C284" s="3"/>
      <c r="D284" s="3"/>
      <c r="E284" s="3"/>
      <c r="F284" s="3"/>
      <c r="G284" s="3"/>
      <c r="H284" s="3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3"/>
      <c r="T284" s="3"/>
      <c r="U284" s="3"/>
      <c r="V284" s="3"/>
      <c r="W284" s="3"/>
    </row>
    <row r="285" spans="2:23" ht="14.25">
      <c r="B285" s="3"/>
      <c r="C285" s="3"/>
      <c r="D285" s="3"/>
      <c r="E285" s="3"/>
      <c r="F285" s="3"/>
      <c r="G285" s="3"/>
      <c r="H285" s="3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3"/>
      <c r="T285" s="3"/>
      <c r="U285" s="3"/>
      <c r="V285" s="3"/>
      <c r="W285" s="3"/>
    </row>
    <row r="286" spans="2:23" ht="14.25">
      <c r="B286" s="3"/>
      <c r="C286" s="3"/>
      <c r="D286" s="3"/>
      <c r="E286" s="3"/>
      <c r="F286" s="3"/>
      <c r="G286" s="3"/>
      <c r="H286" s="3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3"/>
      <c r="T286" s="3"/>
      <c r="U286" s="3"/>
      <c r="V286" s="3"/>
      <c r="W286" s="3"/>
    </row>
    <row r="287" spans="2:23" ht="14.25">
      <c r="B287" s="3"/>
      <c r="C287" s="3"/>
      <c r="D287" s="3"/>
      <c r="E287" s="3"/>
      <c r="F287" s="3"/>
      <c r="G287" s="3"/>
      <c r="H287" s="3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3"/>
      <c r="T287" s="3"/>
      <c r="U287" s="3"/>
      <c r="V287" s="3"/>
      <c r="W287" s="3"/>
    </row>
    <row r="288" spans="2:23" ht="14.25">
      <c r="B288" s="3"/>
      <c r="C288" s="3"/>
      <c r="D288" s="3"/>
      <c r="E288" s="3"/>
      <c r="F288" s="3"/>
      <c r="G288" s="3"/>
      <c r="H288" s="3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3"/>
      <c r="T288" s="3"/>
      <c r="U288" s="3"/>
      <c r="V288" s="3"/>
      <c r="W288" s="3"/>
    </row>
    <row r="289" spans="2:23" ht="14.25">
      <c r="B289" s="3"/>
      <c r="C289" s="3"/>
      <c r="D289" s="3"/>
      <c r="E289" s="3"/>
      <c r="F289" s="3"/>
      <c r="G289" s="3"/>
      <c r="H289" s="3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3"/>
      <c r="T289" s="3"/>
      <c r="U289" s="3"/>
      <c r="V289" s="3"/>
      <c r="W289" s="3"/>
    </row>
    <row r="290" spans="2:23" ht="14.25">
      <c r="B290" s="3"/>
      <c r="C290" s="3"/>
      <c r="D290" s="3"/>
      <c r="E290" s="3"/>
      <c r="F290" s="3"/>
      <c r="G290" s="3"/>
      <c r="H290" s="3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3"/>
      <c r="T290" s="3"/>
      <c r="U290" s="3"/>
      <c r="V290" s="3"/>
      <c r="W290" s="3"/>
    </row>
    <row r="291" spans="2:23" ht="14.25">
      <c r="B291" s="3"/>
      <c r="C291" s="3"/>
      <c r="D291" s="3"/>
      <c r="E291" s="3"/>
      <c r="F291" s="3"/>
      <c r="G291" s="3"/>
      <c r="H291" s="3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3"/>
      <c r="T291" s="3"/>
      <c r="U291" s="3"/>
      <c r="V291" s="3"/>
      <c r="W291" s="3"/>
    </row>
    <row r="292" spans="2:23" ht="14.25">
      <c r="B292" s="3"/>
      <c r="C292" s="3"/>
      <c r="D292" s="3"/>
      <c r="E292" s="3"/>
      <c r="F292" s="3"/>
      <c r="G292" s="3"/>
      <c r="H292" s="3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3"/>
      <c r="T292" s="3"/>
      <c r="U292" s="3"/>
      <c r="V292" s="3"/>
      <c r="W292" s="3"/>
    </row>
    <row r="293" spans="2:23" ht="14.25">
      <c r="B293" s="3"/>
      <c r="C293" s="3"/>
      <c r="D293" s="3"/>
      <c r="E293" s="3"/>
      <c r="F293" s="3"/>
      <c r="G293" s="3"/>
      <c r="H293" s="3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3"/>
      <c r="T293" s="3"/>
      <c r="U293" s="3"/>
      <c r="V293" s="3"/>
      <c r="W293" s="3"/>
    </row>
    <row r="294" spans="2:23" ht="14.25">
      <c r="B294" s="3"/>
      <c r="C294" s="3"/>
      <c r="D294" s="3"/>
      <c r="E294" s="3"/>
      <c r="F294" s="3"/>
      <c r="G294" s="3"/>
      <c r="H294" s="3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3"/>
      <c r="T294" s="3"/>
      <c r="U294" s="3"/>
      <c r="V294" s="3"/>
      <c r="W294" s="3"/>
    </row>
    <row r="295" spans="2:23" ht="14.25">
      <c r="B295" s="3"/>
      <c r="C295" s="3"/>
      <c r="D295" s="3"/>
      <c r="E295" s="3"/>
      <c r="F295" s="3"/>
      <c r="G295" s="3"/>
      <c r="H295" s="3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3"/>
      <c r="T295" s="3"/>
      <c r="U295" s="3"/>
      <c r="V295" s="3"/>
      <c r="W295" s="3"/>
    </row>
    <row r="296" spans="2:23" ht="14.25">
      <c r="B296" s="3"/>
      <c r="C296" s="3"/>
      <c r="D296" s="3"/>
      <c r="E296" s="3"/>
      <c r="F296" s="3"/>
      <c r="G296" s="3"/>
      <c r="H296" s="3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3"/>
      <c r="T296" s="3"/>
      <c r="U296" s="3"/>
      <c r="V296" s="3"/>
      <c r="W296" s="3"/>
    </row>
    <row r="297" spans="2:23" ht="14.25">
      <c r="B297" s="3"/>
      <c r="C297" s="3"/>
      <c r="D297" s="3"/>
      <c r="E297" s="3"/>
      <c r="F297" s="3"/>
      <c r="G297" s="3"/>
      <c r="H297" s="3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3"/>
      <c r="T297" s="3"/>
      <c r="U297" s="3"/>
      <c r="V297" s="3"/>
      <c r="W297" s="3"/>
    </row>
    <row r="298" spans="2:23" ht="14.25">
      <c r="B298" s="3"/>
      <c r="C298" s="3"/>
      <c r="D298" s="3"/>
      <c r="E298" s="3"/>
      <c r="F298" s="3"/>
      <c r="G298" s="3"/>
      <c r="H298" s="3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3"/>
      <c r="T298" s="3"/>
      <c r="U298" s="3"/>
      <c r="V298" s="3"/>
      <c r="W298" s="3"/>
    </row>
    <row r="299" spans="2:23" ht="14.25">
      <c r="B299" s="3"/>
      <c r="C299" s="3"/>
      <c r="D299" s="3"/>
      <c r="E299" s="3"/>
      <c r="F299" s="3"/>
      <c r="G299" s="3"/>
      <c r="H299" s="3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3"/>
      <c r="T299" s="3"/>
      <c r="U299" s="3"/>
      <c r="V299" s="3"/>
      <c r="W299" s="3"/>
    </row>
    <row r="300" spans="2:23" ht="14.25">
      <c r="B300" s="3"/>
      <c r="C300" s="3"/>
      <c r="D300" s="3"/>
      <c r="E300" s="3"/>
      <c r="F300" s="3"/>
      <c r="G300" s="3"/>
      <c r="H300" s="3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3"/>
      <c r="T300" s="3"/>
      <c r="U300" s="3"/>
      <c r="V300" s="3"/>
      <c r="W300" s="3"/>
    </row>
    <row r="301" spans="2:23" ht="14.25">
      <c r="B301" s="3"/>
      <c r="C301" s="3"/>
      <c r="D301" s="3"/>
      <c r="E301" s="3"/>
      <c r="F301" s="3"/>
      <c r="G301" s="3"/>
      <c r="H301" s="3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3"/>
      <c r="T301" s="3"/>
      <c r="U301" s="3"/>
      <c r="V301" s="3"/>
      <c r="W301" s="3"/>
    </row>
    <row r="302" spans="2:23" ht="14.25">
      <c r="B302" s="3"/>
      <c r="C302" s="3"/>
      <c r="D302" s="3"/>
      <c r="E302" s="3"/>
      <c r="F302" s="3"/>
      <c r="G302" s="3"/>
      <c r="H302" s="3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3"/>
      <c r="T302" s="3"/>
      <c r="U302" s="3"/>
      <c r="V302" s="3"/>
      <c r="W302" s="3"/>
    </row>
    <row r="303" spans="2:23" ht="14.25">
      <c r="B303" s="3"/>
      <c r="C303" s="3"/>
      <c r="D303" s="3"/>
      <c r="E303" s="3"/>
      <c r="F303" s="3"/>
      <c r="G303" s="3"/>
      <c r="H303" s="3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3"/>
      <c r="T303" s="3"/>
      <c r="U303" s="3"/>
      <c r="V303" s="3"/>
      <c r="W303" s="3"/>
    </row>
    <row r="304" spans="2:23" ht="14.25">
      <c r="B304" s="3"/>
      <c r="C304" s="3"/>
      <c r="D304" s="3"/>
      <c r="E304" s="3"/>
      <c r="F304" s="3"/>
      <c r="G304" s="3"/>
      <c r="H304" s="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3"/>
      <c r="T304" s="3"/>
      <c r="U304" s="3"/>
      <c r="V304" s="3"/>
      <c r="W304" s="3"/>
    </row>
    <row r="305" spans="2:23" ht="14.25">
      <c r="B305" s="3"/>
      <c r="C305" s="3"/>
      <c r="D305" s="3"/>
      <c r="E305" s="3"/>
      <c r="F305" s="3"/>
      <c r="G305" s="3"/>
      <c r="H305" s="3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3"/>
      <c r="T305" s="3"/>
      <c r="U305" s="3"/>
      <c r="V305" s="3"/>
      <c r="W305" s="3"/>
    </row>
    <row r="306" spans="2:23" ht="14.25">
      <c r="B306" s="3"/>
      <c r="C306" s="3"/>
      <c r="D306" s="3"/>
      <c r="E306" s="3"/>
      <c r="F306" s="3"/>
      <c r="G306" s="3"/>
      <c r="H306" s="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3"/>
      <c r="T306" s="3"/>
      <c r="U306" s="3"/>
      <c r="V306" s="3"/>
      <c r="W306" s="3"/>
    </row>
    <row r="307" spans="2:23" ht="14.25">
      <c r="B307" s="3"/>
      <c r="C307" s="3"/>
      <c r="D307" s="3"/>
      <c r="E307" s="3"/>
      <c r="F307" s="3"/>
      <c r="G307" s="3"/>
      <c r="H307" s="3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3"/>
      <c r="T307" s="3"/>
      <c r="U307" s="3"/>
      <c r="V307" s="3"/>
      <c r="W307" s="3"/>
    </row>
    <row r="308" spans="2:23" ht="14.25">
      <c r="B308" s="3"/>
      <c r="C308" s="3"/>
      <c r="D308" s="3"/>
      <c r="E308" s="3"/>
      <c r="F308" s="3"/>
      <c r="G308" s="3"/>
      <c r="H308" s="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3"/>
      <c r="T308" s="3"/>
      <c r="U308" s="3"/>
      <c r="V308" s="3"/>
      <c r="W308" s="3"/>
    </row>
    <row r="309" spans="2:23" ht="14.25">
      <c r="B309" s="3"/>
      <c r="C309" s="3"/>
      <c r="D309" s="3"/>
      <c r="E309" s="3"/>
      <c r="F309" s="3"/>
      <c r="G309" s="3"/>
      <c r="H309" s="3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3"/>
      <c r="T309" s="3"/>
      <c r="U309" s="3"/>
      <c r="V309" s="3"/>
      <c r="W309" s="3"/>
    </row>
    <row r="310" spans="2:23" ht="14.25">
      <c r="B310" s="3"/>
      <c r="C310" s="3"/>
      <c r="D310" s="3"/>
      <c r="E310" s="3"/>
      <c r="F310" s="3"/>
      <c r="G310" s="3"/>
      <c r="H310" s="3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3"/>
      <c r="T310" s="3"/>
      <c r="U310" s="3"/>
      <c r="V310" s="3"/>
      <c r="W310" s="3"/>
    </row>
    <row r="311" spans="2:23" ht="14.25">
      <c r="B311" s="3"/>
      <c r="C311" s="3"/>
      <c r="D311" s="3"/>
      <c r="E311" s="3"/>
      <c r="F311" s="3"/>
      <c r="G311" s="3"/>
      <c r="H311" s="3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3"/>
      <c r="T311" s="3"/>
      <c r="U311" s="3"/>
      <c r="V311" s="3"/>
      <c r="W311" s="3"/>
    </row>
    <row r="312" spans="2:23" ht="14.25">
      <c r="B312" s="3"/>
      <c r="C312" s="3"/>
      <c r="D312" s="3"/>
      <c r="E312" s="3"/>
      <c r="F312" s="3"/>
      <c r="G312" s="3"/>
      <c r="H312" s="3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3"/>
      <c r="T312" s="3"/>
      <c r="U312" s="3"/>
      <c r="V312" s="3"/>
      <c r="W312" s="3"/>
    </row>
    <row r="313" spans="2:23" ht="14.25">
      <c r="B313" s="3"/>
      <c r="C313" s="3"/>
      <c r="D313" s="3"/>
      <c r="E313" s="3"/>
      <c r="F313" s="3"/>
      <c r="G313" s="3"/>
      <c r="H313" s="3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3"/>
      <c r="T313" s="3"/>
      <c r="U313" s="3"/>
      <c r="V313" s="3"/>
      <c r="W313" s="3"/>
    </row>
    <row r="314" spans="2:23" ht="14.25">
      <c r="B314" s="3"/>
      <c r="C314" s="3"/>
      <c r="D314" s="3"/>
      <c r="E314" s="3"/>
      <c r="F314" s="3"/>
      <c r="G314" s="3"/>
      <c r="H314" s="3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3"/>
      <c r="T314" s="3"/>
      <c r="U314" s="3"/>
      <c r="V314" s="3"/>
      <c r="W314" s="3"/>
    </row>
    <row r="315" spans="2:23" ht="14.25">
      <c r="B315" s="3"/>
      <c r="C315" s="3"/>
      <c r="D315" s="3"/>
      <c r="E315" s="3"/>
      <c r="F315" s="3"/>
      <c r="G315" s="3"/>
      <c r="H315" s="3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3"/>
      <c r="T315" s="3"/>
      <c r="U315" s="3"/>
      <c r="V315" s="3"/>
      <c r="W315" s="3"/>
    </row>
    <row r="316" spans="2:23" ht="14.25">
      <c r="B316" s="3"/>
      <c r="C316" s="3"/>
      <c r="D316" s="3"/>
      <c r="E316" s="3"/>
      <c r="F316" s="3"/>
      <c r="G316" s="3"/>
      <c r="H316" s="3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3"/>
      <c r="T316" s="3"/>
      <c r="U316" s="3"/>
      <c r="V316" s="3"/>
      <c r="W316" s="3"/>
    </row>
    <row r="317" spans="2:23" ht="14.25">
      <c r="B317" s="3"/>
      <c r="C317" s="3"/>
      <c r="D317" s="3"/>
      <c r="E317" s="3"/>
      <c r="F317" s="3"/>
      <c r="G317" s="3"/>
      <c r="H317" s="3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3"/>
      <c r="T317" s="3"/>
      <c r="U317" s="3"/>
      <c r="V317" s="3"/>
      <c r="W317" s="3"/>
    </row>
    <row r="318" spans="2:23" ht="14.25">
      <c r="B318" s="3"/>
      <c r="C318" s="3"/>
      <c r="D318" s="3"/>
      <c r="E318" s="3"/>
      <c r="F318" s="3"/>
      <c r="G318" s="3"/>
      <c r="H318" s="3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3"/>
      <c r="T318" s="3"/>
      <c r="U318" s="3"/>
      <c r="V318" s="3"/>
      <c r="W318" s="3"/>
    </row>
    <row r="319" spans="2:23" ht="14.25">
      <c r="B319" s="3"/>
      <c r="C319" s="3"/>
      <c r="D319" s="3"/>
      <c r="E319" s="3"/>
      <c r="F319" s="3"/>
      <c r="G319" s="3"/>
      <c r="H319" s="3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3"/>
      <c r="T319" s="3"/>
      <c r="U319" s="3"/>
      <c r="V319" s="3"/>
      <c r="W319" s="3"/>
    </row>
    <row r="320" spans="2:23" ht="14.25">
      <c r="B320" s="3"/>
      <c r="C320" s="3"/>
      <c r="D320" s="3"/>
      <c r="E320" s="3"/>
      <c r="F320" s="3"/>
      <c r="G320" s="3"/>
      <c r="H320" s="3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3"/>
      <c r="T320" s="3"/>
      <c r="U320" s="3"/>
      <c r="V320" s="3"/>
      <c r="W320" s="3"/>
    </row>
    <row r="321" spans="2:23" ht="14.25">
      <c r="B321" s="3"/>
      <c r="C321" s="3"/>
      <c r="D321" s="3"/>
      <c r="E321" s="3"/>
      <c r="F321" s="3"/>
      <c r="G321" s="3"/>
      <c r="H321" s="3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3"/>
      <c r="T321" s="3"/>
      <c r="U321" s="3"/>
      <c r="V321" s="3"/>
      <c r="W321" s="3"/>
    </row>
    <row r="322" spans="2:23" ht="14.25">
      <c r="B322" s="3"/>
      <c r="C322" s="3"/>
      <c r="D322" s="3"/>
      <c r="E322" s="3"/>
      <c r="F322" s="3"/>
      <c r="G322" s="3"/>
      <c r="H322" s="3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3"/>
      <c r="T322" s="3"/>
      <c r="U322" s="3"/>
      <c r="V322" s="3"/>
      <c r="W322" s="3"/>
    </row>
    <row r="323" spans="2:23" ht="14.25">
      <c r="B323" s="3"/>
      <c r="C323" s="3"/>
      <c r="D323" s="3"/>
      <c r="E323" s="3"/>
      <c r="F323" s="3"/>
      <c r="G323" s="3"/>
      <c r="H323" s="3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3"/>
      <c r="T323" s="3"/>
      <c r="U323" s="3"/>
      <c r="V323" s="3"/>
      <c r="W323" s="3"/>
    </row>
    <row r="324" spans="2:23" ht="14.25">
      <c r="B324" s="3"/>
      <c r="C324" s="3"/>
      <c r="D324" s="3"/>
      <c r="E324" s="3"/>
      <c r="F324" s="3"/>
      <c r="G324" s="3"/>
      <c r="H324" s="3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3"/>
      <c r="T324" s="3"/>
      <c r="U324" s="3"/>
      <c r="V324" s="3"/>
      <c r="W324" s="3"/>
    </row>
    <row r="325" spans="2:23" ht="14.25">
      <c r="B325" s="3"/>
      <c r="C325" s="3"/>
      <c r="D325" s="3"/>
      <c r="E325" s="3"/>
      <c r="F325" s="3"/>
      <c r="G325" s="3"/>
      <c r="H325" s="3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3"/>
      <c r="T325" s="3"/>
      <c r="U325" s="3"/>
      <c r="V325" s="3"/>
      <c r="W325" s="3"/>
    </row>
    <row r="326" spans="2:23" ht="14.25">
      <c r="B326" s="3"/>
      <c r="C326" s="3"/>
      <c r="D326" s="3"/>
      <c r="E326" s="3"/>
      <c r="F326" s="3"/>
      <c r="G326" s="3"/>
      <c r="H326" s="3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3"/>
      <c r="T326" s="3"/>
      <c r="U326" s="3"/>
      <c r="V326" s="3"/>
      <c r="W326" s="3"/>
    </row>
    <row r="327" spans="2:23" ht="14.25">
      <c r="B327" s="3"/>
      <c r="C327" s="3"/>
      <c r="D327" s="3"/>
      <c r="E327" s="3"/>
      <c r="F327" s="3"/>
      <c r="G327" s="3"/>
      <c r="H327" s="3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3"/>
      <c r="T327" s="3"/>
      <c r="U327" s="3"/>
      <c r="V327" s="3"/>
      <c r="W327" s="3"/>
    </row>
    <row r="328" spans="2:23" ht="14.25">
      <c r="B328" s="3"/>
      <c r="C328" s="3"/>
      <c r="D328" s="3"/>
      <c r="E328" s="3"/>
      <c r="F328" s="3"/>
      <c r="G328" s="3"/>
      <c r="H328" s="3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3"/>
      <c r="T328" s="3"/>
      <c r="U328" s="3"/>
      <c r="V328" s="3"/>
      <c r="W328" s="3"/>
    </row>
    <row r="329" spans="2:23" ht="14.25">
      <c r="B329" s="3"/>
      <c r="C329" s="3"/>
      <c r="D329" s="3"/>
      <c r="E329" s="3"/>
      <c r="F329" s="3"/>
      <c r="G329" s="3"/>
      <c r="H329" s="3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3"/>
      <c r="T329" s="3"/>
      <c r="U329" s="3"/>
      <c r="V329" s="3"/>
      <c r="W329" s="3"/>
    </row>
    <row r="330" spans="2:23" ht="14.25">
      <c r="B330" s="3"/>
      <c r="C330" s="3"/>
      <c r="D330" s="3"/>
      <c r="E330" s="3"/>
      <c r="F330" s="3"/>
      <c r="G330" s="3"/>
      <c r="H330" s="3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3"/>
      <c r="T330" s="3"/>
      <c r="U330" s="3"/>
      <c r="V330" s="3"/>
      <c r="W330" s="3"/>
    </row>
    <row r="331" spans="2:23" ht="14.25">
      <c r="B331" s="3"/>
      <c r="C331" s="3"/>
      <c r="D331" s="3"/>
      <c r="E331" s="3"/>
      <c r="F331" s="3"/>
      <c r="G331" s="3"/>
      <c r="H331" s="3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3"/>
      <c r="T331" s="3"/>
      <c r="U331" s="3"/>
      <c r="V331" s="3"/>
      <c r="W331" s="3"/>
    </row>
    <row r="332" spans="2:23" ht="14.25">
      <c r="B332" s="3"/>
      <c r="C332" s="3"/>
      <c r="D332" s="3"/>
      <c r="E332" s="3"/>
      <c r="F332" s="3"/>
      <c r="G332" s="3"/>
      <c r="H332" s="3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3"/>
      <c r="T332" s="3"/>
      <c r="U332" s="3"/>
      <c r="V332" s="3"/>
      <c r="W332" s="3"/>
    </row>
    <row r="333" spans="2:23" ht="14.25">
      <c r="B333" s="3"/>
      <c r="C333" s="3"/>
      <c r="D333" s="3"/>
      <c r="E333" s="3"/>
      <c r="F333" s="3"/>
      <c r="G333" s="3"/>
      <c r="H333" s="3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3"/>
      <c r="T333" s="3"/>
      <c r="U333" s="3"/>
      <c r="V333" s="3"/>
      <c r="W333" s="3"/>
    </row>
    <row r="334" spans="2:23" ht="14.25">
      <c r="B334" s="3"/>
      <c r="C334" s="3"/>
      <c r="D334" s="3"/>
      <c r="E334" s="3"/>
      <c r="F334" s="3"/>
      <c r="G334" s="3"/>
      <c r="H334" s="3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3"/>
      <c r="T334" s="3"/>
      <c r="U334" s="3"/>
      <c r="V334" s="3"/>
      <c r="W334" s="3"/>
    </row>
    <row r="335" spans="2:23" ht="14.25">
      <c r="B335" s="3"/>
      <c r="C335" s="3"/>
      <c r="D335" s="3"/>
      <c r="E335" s="3"/>
      <c r="F335" s="3"/>
      <c r="G335" s="3"/>
      <c r="H335" s="3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3"/>
      <c r="T335" s="3"/>
      <c r="U335" s="3"/>
      <c r="V335" s="3"/>
      <c r="W335" s="3"/>
    </row>
    <row r="336" spans="2:23" ht="14.25">
      <c r="B336" s="3"/>
      <c r="C336" s="3"/>
      <c r="D336" s="3"/>
      <c r="E336" s="3"/>
      <c r="F336" s="3"/>
      <c r="G336" s="3"/>
      <c r="H336" s="3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3"/>
      <c r="T336" s="3"/>
      <c r="U336" s="3"/>
      <c r="V336" s="3"/>
      <c r="W336" s="3"/>
    </row>
    <row r="337" spans="2:23" ht="14.25">
      <c r="B337" s="3"/>
      <c r="C337" s="3"/>
      <c r="D337" s="3"/>
      <c r="E337" s="3"/>
      <c r="F337" s="3"/>
      <c r="G337" s="3"/>
      <c r="H337" s="3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3"/>
      <c r="T337" s="3"/>
      <c r="U337" s="3"/>
      <c r="V337" s="3"/>
      <c r="W337" s="3"/>
    </row>
    <row r="338" spans="2:23" ht="14.25">
      <c r="B338" s="3"/>
      <c r="C338" s="3"/>
      <c r="D338" s="3"/>
      <c r="E338" s="3"/>
      <c r="F338" s="3"/>
      <c r="G338" s="3"/>
      <c r="H338" s="3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3"/>
      <c r="T338" s="3"/>
      <c r="U338" s="3"/>
      <c r="V338" s="3"/>
      <c r="W338" s="3"/>
    </row>
    <row r="339" spans="2:23" ht="14.25">
      <c r="B339" s="3"/>
      <c r="C339" s="3"/>
      <c r="D339" s="3"/>
      <c r="E339" s="3"/>
      <c r="F339" s="3"/>
      <c r="G339" s="3"/>
      <c r="H339" s="3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3"/>
      <c r="T339" s="3"/>
      <c r="U339" s="3"/>
      <c r="V339" s="3"/>
      <c r="W339" s="3"/>
    </row>
    <row r="340" spans="2:23" ht="14.25">
      <c r="B340" s="3"/>
      <c r="C340" s="3"/>
      <c r="D340" s="3"/>
      <c r="E340" s="3"/>
      <c r="F340" s="3"/>
      <c r="G340" s="3"/>
      <c r="H340" s="3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3"/>
      <c r="T340" s="3"/>
      <c r="U340" s="3"/>
      <c r="V340" s="3"/>
      <c r="W340" s="3"/>
    </row>
    <row r="341" spans="2:23" ht="14.25">
      <c r="B341" s="3"/>
      <c r="C341" s="3"/>
      <c r="D341" s="3"/>
      <c r="E341" s="3"/>
      <c r="F341" s="3"/>
      <c r="G341" s="3"/>
      <c r="H341" s="3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3"/>
      <c r="T341" s="3"/>
      <c r="U341" s="3"/>
      <c r="V341" s="3"/>
      <c r="W341" s="3"/>
    </row>
    <row r="342" spans="2:23" ht="14.25">
      <c r="B342" s="3"/>
      <c r="C342" s="3"/>
      <c r="D342" s="3"/>
      <c r="E342" s="3"/>
      <c r="F342" s="3"/>
      <c r="G342" s="3"/>
      <c r="H342" s="3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3"/>
      <c r="T342" s="3"/>
      <c r="U342" s="3"/>
      <c r="V342" s="3"/>
      <c r="W342" s="3"/>
    </row>
    <row r="343" spans="2:23" ht="14.25">
      <c r="B343" s="3"/>
      <c r="C343" s="3"/>
      <c r="D343" s="3"/>
      <c r="E343" s="3"/>
      <c r="F343" s="3"/>
      <c r="G343" s="3"/>
      <c r="H343" s="3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3"/>
      <c r="T343" s="3"/>
      <c r="U343" s="3"/>
      <c r="V343" s="3"/>
      <c r="W343" s="3"/>
    </row>
    <row r="344" spans="2:23" ht="14.25">
      <c r="B344" s="3"/>
      <c r="C344" s="3"/>
      <c r="D344" s="3"/>
      <c r="E344" s="3"/>
      <c r="F344" s="3"/>
      <c r="G344" s="3"/>
      <c r="H344" s="3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3"/>
      <c r="T344" s="3"/>
      <c r="U344" s="3"/>
      <c r="V344" s="3"/>
      <c r="W344" s="3"/>
    </row>
    <row r="345" spans="2:23" ht="14.25">
      <c r="B345" s="3"/>
      <c r="C345" s="3"/>
      <c r="D345" s="3"/>
      <c r="E345" s="3"/>
      <c r="F345" s="3"/>
      <c r="G345" s="3"/>
      <c r="H345" s="3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3"/>
      <c r="T345" s="3"/>
      <c r="U345" s="3"/>
      <c r="V345" s="3"/>
      <c r="W345" s="3"/>
    </row>
    <row r="346" spans="2:23" ht="14.25">
      <c r="B346" s="3"/>
      <c r="C346" s="3"/>
      <c r="D346" s="3"/>
      <c r="E346" s="3"/>
      <c r="F346" s="3"/>
      <c r="G346" s="3"/>
      <c r="H346" s="3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3"/>
      <c r="T346" s="3"/>
      <c r="U346" s="3"/>
      <c r="V346" s="3"/>
      <c r="W346" s="3"/>
    </row>
    <row r="347" spans="2:23" ht="14.25">
      <c r="B347" s="3"/>
      <c r="C347" s="3"/>
      <c r="D347" s="3"/>
      <c r="E347" s="3"/>
      <c r="F347" s="3"/>
      <c r="G347" s="3"/>
      <c r="H347" s="3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3"/>
      <c r="T347" s="3"/>
      <c r="U347" s="3"/>
      <c r="V347" s="3"/>
      <c r="W347" s="3"/>
    </row>
    <row r="348" spans="2:23" ht="14.25">
      <c r="B348" s="3"/>
      <c r="C348" s="3"/>
      <c r="D348" s="3"/>
      <c r="E348" s="3"/>
      <c r="F348" s="3"/>
      <c r="G348" s="3"/>
      <c r="H348" s="3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3"/>
      <c r="T348" s="3"/>
      <c r="U348" s="3"/>
      <c r="V348" s="3"/>
      <c r="W348" s="3"/>
    </row>
    <row r="349" spans="2:23" ht="14.25">
      <c r="B349" s="3"/>
      <c r="C349" s="3"/>
      <c r="D349" s="3"/>
      <c r="E349" s="3"/>
      <c r="F349" s="3"/>
      <c r="G349" s="3"/>
      <c r="H349" s="3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3"/>
      <c r="T349" s="3"/>
      <c r="U349" s="3"/>
      <c r="V349" s="3"/>
      <c r="W349" s="3"/>
    </row>
    <row r="350" spans="2:23" ht="14.25">
      <c r="B350" s="3"/>
      <c r="C350" s="3"/>
      <c r="D350" s="3"/>
      <c r="E350" s="3"/>
      <c r="F350" s="3"/>
      <c r="G350" s="3"/>
      <c r="H350" s="3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3"/>
      <c r="T350" s="3"/>
      <c r="U350" s="3"/>
      <c r="V350" s="3"/>
      <c r="W350" s="3"/>
    </row>
    <row r="351" spans="2:23" ht="14.25">
      <c r="B351" s="3"/>
      <c r="C351" s="3"/>
      <c r="D351" s="3"/>
      <c r="E351" s="3"/>
      <c r="F351" s="3"/>
      <c r="G351" s="3"/>
      <c r="H351" s="3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3"/>
      <c r="T351" s="3"/>
      <c r="U351" s="3"/>
      <c r="V351" s="3"/>
      <c r="W351" s="3"/>
    </row>
    <row r="352" spans="2:23" ht="14.25">
      <c r="B352" s="3"/>
      <c r="C352" s="3"/>
      <c r="D352" s="3"/>
      <c r="E352" s="3"/>
      <c r="F352" s="3"/>
      <c r="G352" s="3"/>
      <c r="H352" s="3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3"/>
      <c r="T352" s="3"/>
      <c r="U352" s="3"/>
      <c r="V352" s="3"/>
      <c r="W352" s="3"/>
    </row>
    <row r="353" spans="2:23" ht="14.25">
      <c r="B353" s="3"/>
      <c r="C353" s="3"/>
      <c r="D353" s="3"/>
      <c r="E353" s="3"/>
      <c r="F353" s="3"/>
      <c r="G353" s="3"/>
      <c r="H353" s="3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3"/>
      <c r="T353" s="3"/>
      <c r="U353" s="3"/>
      <c r="V353" s="3"/>
      <c r="W353" s="3"/>
    </row>
    <row r="354" spans="2:23" ht="14.25">
      <c r="B354" s="3"/>
      <c r="C354" s="3"/>
      <c r="D354" s="3"/>
      <c r="E354" s="3"/>
      <c r="F354" s="3"/>
      <c r="G354" s="3"/>
      <c r="H354" s="3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3"/>
      <c r="T354" s="3"/>
      <c r="U354" s="3"/>
      <c r="V354" s="3"/>
      <c r="W354" s="3"/>
    </row>
    <row r="355" spans="2:23" ht="14.25">
      <c r="B355" s="3"/>
      <c r="C355" s="3"/>
      <c r="D355" s="3"/>
      <c r="E355" s="3"/>
      <c r="F355" s="3"/>
      <c r="G355" s="3"/>
      <c r="H355" s="3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3"/>
      <c r="T355" s="3"/>
      <c r="U355" s="3"/>
      <c r="V355" s="3"/>
      <c r="W355" s="3"/>
    </row>
    <row r="356" spans="2:23" ht="14.25">
      <c r="B356" s="3"/>
      <c r="C356" s="3"/>
      <c r="D356" s="3"/>
      <c r="E356" s="3"/>
      <c r="F356" s="3"/>
      <c r="G356" s="3"/>
      <c r="H356" s="3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3"/>
      <c r="T356" s="3"/>
      <c r="U356" s="3"/>
      <c r="V356" s="3"/>
      <c r="W356" s="3"/>
    </row>
    <row r="357" spans="2:23" ht="14.25">
      <c r="B357" s="3"/>
      <c r="C357" s="3"/>
      <c r="D357" s="3"/>
      <c r="E357" s="3"/>
      <c r="F357" s="3"/>
      <c r="G357" s="3"/>
      <c r="H357" s="3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3"/>
      <c r="T357" s="3"/>
      <c r="U357" s="3"/>
      <c r="V357" s="3"/>
      <c r="W357" s="3"/>
    </row>
    <row r="358" spans="2:23" ht="14.25">
      <c r="B358" s="3"/>
      <c r="C358" s="3"/>
      <c r="D358" s="3"/>
      <c r="E358" s="3"/>
      <c r="F358" s="3"/>
      <c r="G358" s="3"/>
      <c r="H358" s="3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3"/>
      <c r="T358" s="3"/>
      <c r="U358" s="3"/>
      <c r="V358" s="3"/>
      <c r="W358" s="3"/>
    </row>
    <row r="359" spans="2:23" ht="14.25">
      <c r="B359" s="3"/>
      <c r="C359" s="3"/>
      <c r="D359" s="3"/>
      <c r="E359" s="3"/>
      <c r="F359" s="3"/>
      <c r="G359" s="3"/>
      <c r="H359" s="3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3"/>
      <c r="T359" s="3"/>
      <c r="U359" s="3"/>
      <c r="V359" s="3"/>
      <c r="W359" s="3"/>
    </row>
    <row r="360" spans="2:23" ht="14.25">
      <c r="B360" s="3"/>
      <c r="C360" s="3"/>
      <c r="D360" s="3"/>
      <c r="E360" s="3"/>
      <c r="F360" s="3"/>
      <c r="G360" s="3"/>
      <c r="H360" s="3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3"/>
      <c r="T360" s="3"/>
      <c r="U360" s="3"/>
      <c r="V360" s="3"/>
      <c r="W360" s="3"/>
    </row>
    <row r="361" spans="2:23" ht="14.25">
      <c r="B361" s="3"/>
      <c r="C361" s="3"/>
      <c r="D361" s="3"/>
      <c r="E361" s="3"/>
      <c r="F361" s="3"/>
      <c r="G361" s="3"/>
      <c r="H361" s="3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3"/>
      <c r="T361" s="3"/>
      <c r="U361" s="3"/>
      <c r="V361" s="3"/>
      <c r="W361" s="3"/>
    </row>
    <row r="362" spans="2:23" ht="14.25">
      <c r="B362" s="3"/>
      <c r="C362" s="3"/>
      <c r="D362" s="3"/>
      <c r="E362" s="3"/>
      <c r="F362" s="3"/>
      <c r="G362" s="3"/>
      <c r="H362" s="3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3"/>
      <c r="T362" s="3"/>
      <c r="U362" s="3"/>
      <c r="V362" s="3"/>
      <c r="W362" s="3"/>
    </row>
    <row r="363" spans="2:23" ht="14.25">
      <c r="B363" s="3"/>
      <c r="C363" s="3"/>
      <c r="D363" s="3"/>
      <c r="E363" s="3"/>
      <c r="F363" s="3"/>
      <c r="G363" s="3"/>
      <c r="H363" s="3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3"/>
      <c r="T363" s="3"/>
      <c r="U363" s="3"/>
      <c r="V363" s="3"/>
      <c r="W363" s="3"/>
    </row>
    <row r="364" spans="2:23" ht="14.25">
      <c r="B364" s="3"/>
      <c r="C364" s="3"/>
      <c r="D364" s="3"/>
      <c r="E364" s="3"/>
      <c r="F364" s="3"/>
      <c r="G364" s="3"/>
      <c r="H364" s="3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3"/>
      <c r="T364" s="3"/>
      <c r="U364" s="3"/>
      <c r="V364" s="3"/>
      <c r="W364" s="3"/>
    </row>
    <row r="365" spans="2:23" ht="14.25">
      <c r="B365" s="3"/>
      <c r="C365" s="3"/>
      <c r="D365" s="3"/>
      <c r="E365" s="3"/>
      <c r="F365" s="3"/>
      <c r="G365" s="3"/>
      <c r="H365" s="3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3"/>
      <c r="T365" s="3"/>
      <c r="U365" s="3"/>
      <c r="V365" s="3"/>
      <c r="W365" s="3"/>
    </row>
    <row r="366" spans="2:23" ht="14.25">
      <c r="B366" s="3"/>
      <c r="C366" s="3"/>
      <c r="D366" s="3"/>
      <c r="E366" s="3"/>
      <c r="F366" s="3"/>
      <c r="G366" s="3"/>
      <c r="H366" s="3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3"/>
      <c r="T366" s="3"/>
      <c r="U366" s="3"/>
      <c r="V366" s="3"/>
      <c r="W366" s="3"/>
    </row>
    <row r="367" spans="2:23" ht="14.25">
      <c r="B367" s="3"/>
      <c r="C367" s="3"/>
      <c r="D367" s="3"/>
      <c r="E367" s="3"/>
      <c r="F367" s="3"/>
      <c r="G367" s="3"/>
      <c r="H367" s="3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3"/>
      <c r="T367" s="3"/>
      <c r="U367" s="3"/>
      <c r="V367" s="3"/>
      <c r="W367" s="3"/>
    </row>
    <row r="368" spans="2:23" ht="14.25">
      <c r="B368" s="3"/>
      <c r="C368" s="3"/>
      <c r="D368" s="3"/>
      <c r="E368" s="3"/>
      <c r="F368" s="3"/>
      <c r="G368" s="3"/>
      <c r="H368" s="3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3"/>
      <c r="T368" s="3"/>
      <c r="U368" s="3"/>
      <c r="V368" s="3"/>
      <c r="W368" s="3"/>
    </row>
    <row r="369" spans="2:23" ht="14.25">
      <c r="B369" s="3"/>
      <c r="C369" s="3"/>
      <c r="D369" s="3"/>
      <c r="E369" s="3"/>
      <c r="F369" s="3"/>
      <c r="G369" s="3"/>
      <c r="H369" s="3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3"/>
      <c r="T369" s="3"/>
      <c r="U369" s="3"/>
      <c r="V369" s="3"/>
      <c r="W369" s="3"/>
    </row>
    <row r="370" spans="2:23" ht="14.25">
      <c r="B370" s="3"/>
      <c r="C370" s="3"/>
      <c r="D370" s="3"/>
      <c r="E370" s="3"/>
      <c r="F370" s="3"/>
      <c r="G370" s="3"/>
      <c r="H370" s="3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3"/>
      <c r="T370" s="3"/>
      <c r="U370" s="3"/>
      <c r="V370" s="3"/>
      <c r="W370" s="3"/>
    </row>
    <row r="371" spans="2:23" ht="14.25">
      <c r="B371" s="3"/>
      <c r="C371" s="3"/>
      <c r="D371" s="3"/>
      <c r="E371" s="3"/>
      <c r="F371" s="3"/>
      <c r="G371" s="3"/>
      <c r="H371" s="3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3"/>
      <c r="T371" s="3"/>
      <c r="U371" s="3"/>
      <c r="V371" s="3"/>
      <c r="W371" s="3"/>
    </row>
    <row r="372" spans="2:23" ht="14.25">
      <c r="B372" s="3"/>
      <c r="C372" s="3"/>
      <c r="D372" s="3"/>
      <c r="E372" s="3"/>
      <c r="F372" s="3"/>
      <c r="G372" s="3"/>
      <c r="H372" s="3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3"/>
      <c r="T372" s="3"/>
      <c r="U372" s="3"/>
      <c r="V372" s="3"/>
      <c r="W372" s="3"/>
    </row>
    <row r="373" spans="2:23" ht="14.25">
      <c r="B373" s="3"/>
      <c r="C373" s="3"/>
      <c r="D373" s="3"/>
      <c r="E373" s="3"/>
      <c r="F373" s="3"/>
      <c r="G373" s="3"/>
      <c r="H373" s="3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3"/>
      <c r="T373" s="3"/>
      <c r="U373" s="3"/>
      <c r="V373" s="3"/>
      <c r="W373" s="3"/>
    </row>
    <row r="374" spans="2:23" ht="14.25">
      <c r="B374" s="3"/>
      <c r="C374" s="3"/>
      <c r="D374" s="3"/>
      <c r="E374" s="3"/>
      <c r="F374" s="3"/>
      <c r="G374" s="3"/>
      <c r="H374" s="3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3"/>
      <c r="T374" s="3"/>
      <c r="U374" s="3"/>
      <c r="V374" s="3"/>
      <c r="W374" s="3"/>
    </row>
    <row r="375" spans="2:23" ht="14.25">
      <c r="B375" s="3"/>
      <c r="C375" s="3"/>
      <c r="D375" s="3"/>
      <c r="E375" s="3"/>
      <c r="F375" s="3"/>
      <c r="G375" s="3"/>
      <c r="H375" s="3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3"/>
      <c r="T375" s="3"/>
      <c r="U375" s="3"/>
      <c r="V375" s="3"/>
      <c r="W375" s="3"/>
    </row>
    <row r="376" spans="2:23" ht="14.25">
      <c r="B376" s="3"/>
      <c r="C376" s="3"/>
      <c r="D376" s="3"/>
      <c r="E376" s="3"/>
      <c r="F376" s="3"/>
      <c r="G376" s="3"/>
      <c r="H376" s="3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3"/>
      <c r="T376" s="3"/>
      <c r="U376" s="3"/>
      <c r="V376" s="3"/>
      <c r="W376" s="3"/>
    </row>
    <row r="377" spans="2:23" ht="14.25">
      <c r="B377" s="3"/>
      <c r="C377" s="3"/>
      <c r="D377" s="3"/>
      <c r="E377" s="3"/>
      <c r="F377" s="3"/>
      <c r="G377" s="3"/>
      <c r="H377" s="3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3"/>
      <c r="T377" s="3"/>
      <c r="U377" s="3"/>
      <c r="V377" s="3"/>
      <c r="W377" s="3"/>
    </row>
    <row r="378" spans="2:23" ht="14.25">
      <c r="B378" s="3"/>
      <c r="C378" s="3"/>
      <c r="D378" s="3"/>
      <c r="E378" s="3"/>
      <c r="F378" s="3"/>
      <c r="G378" s="3"/>
      <c r="H378" s="3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3"/>
      <c r="T378" s="3"/>
      <c r="U378" s="3"/>
      <c r="V378" s="3"/>
      <c r="W378" s="3"/>
    </row>
    <row r="379" spans="2:23" ht="14.25">
      <c r="B379" s="3"/>
      <c r="C379" s="3"/>
      <c r="D379" s="3"/>
      <c r="E379" s="3"/>
      <c r="F379" s="3"/>
      <c r="G379" s="3"/>
      <c r="H379" s="3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3"/>
      <c r="T379" s="3"/>
      <c r="U379" s="3"/>
      <c r="V379" s="3"/>
      <c r="W379" s="3"/>
    </row>
    <row r="380" spans="2:23" ht="14.25">
      <c r="B380" s="3"/>
      <c r="C380" s="3"/>
      <c r="D380" s="3"/>
      <c r="E380" s="3"/>
      <c r="F380" s="3"/>
      <c r="G380" s="3"/>
      <c r="H380" s="3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3"/>
      <c r="T380" s="3"/>
      <c r="U380" s="3"/>
      <c r="V380" s="3"/>
      <c r="W380" s="3"/>
    </row>
    <row r="381" spans="2:23" ht="14.25">
      <c r="B381" s="3"/>
      <c r="C381" s="3"/>
      <c r="D381" s="3"/>
      <c r="E381" s="3"/>
      <c r="F381" s="3"/>
      <c r="G381" s="3"/>
      <c r="H381" s="3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3"/>
      <c r="T381" s="3"/>
      <c r="U381" s="3"/>
      <c r="V381" s="3"/>
      <c r="W381" s="3"/>
    </row>
    <row r="382" spans="2:23" ht="14.25">
      <c r="B382" s="3"/>
      <c r="C382" s="3"/>
      <c r="D382" s="3"/>
      <c r="E382" s="3"/>
      <c r="F382" s="3"/>
      <c r="G382" s="3"/>
      <c r="H382" s="3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3"/>
      <c r="T382" s="3"/>
      <c r="U382" s="3"/>
      <c r="V382" s="3"/>
      <c r="W382" s="3"/>
    </row>
    <row r="383" spans="2:23" ht="14.25">
      <c r="B383" s="3"/>
      <c r="C383" s="3"/>
      <c r="D383" s="3"/>
      <c r="E383" s="3"/>
      <c r="F383" s="3"/>
      <c r="G383" s="3"/>
      <c r="H383" s="3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3"/>
      <c r="T383" s="3"/>
      <c r="U383" s="3"/>
      <c r="V383" s="3"/>
      <c r="W383" s="3"/>
    </row>
    <row r="384" spans="2:23" ht="14.25">
      <c r="B384" s="3"/>
      <c r="C384" s="3"/>
      <c r="D384" s="3"/>
      <c r="E384" s="3"/>
      <c r="F384" s="3"/>
      <c r="G384" s="3"/>
      <c r="H384" s="3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3"/>
      <c r="T384" s="3"/>
      <c r="U384" s="3"/>
      <c r="V384" s="3"/>
      <c r="W384" s="3"/>
    </row>
    <row r="385" spans="2:23" ht="14.25">
      <c r="B385" s="3"/>
      <c r="C385" s="3"/>
      <c r="D385" s="3"/>
      <c r="E385" s="3"/>
      <c r="F385" s="3"/>
      <c r="G385" s="3"/>
      <c r="H385" s="3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3"/>
      <c r="T385" s="3"/>
      <c r="U385" s="3"/>
      <c r="V385" s="3"/>
      <c r="W385" s="3"/>
    </row>
    <row r="386" spans="2:23" ht="14.25">
      <c r="B386" s="3"/>
      <c r="C386" s="3"/>
      <c r="D386" s="3"/>
      <c r="E386" s="3"/>
      <c r="F386" s="3"/>
      <c r="G386" s="3"/>
      <c r="H386" s="3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3"/>
      <c r="T386" s="3"/>
      <c r="U386" s="3"/>
      <c r="V386" s="3"/>
      <c r="W386" s="3"/>
    </row>
    <row r="387" spans="2:23" ht="14.25">
      <c r="B387" s="3"/>
      <c r="C387" s="3"/>
      <c r="D387" s="3"/>
      <c r="E387" s="3"/>
      <c r="F387" s="3"/>
      <c r="G387" s="3"/>
      <c r="H387" s="3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3"/>
      <c r="T387" s="3"/>
      <c r="U387" s="3"/>
      <c r="V387" s="3"/>
      <c r="W387" s="3"/>
    </row>
    <row r="388" spans="2:23" ht="14.25">
      <c r="B388" s="3"/>
      <c r="C388" s="3"/>
      <c r="D388" s="3"/>
      <c r="E388" s="3"/>
      <c r="F388" s="3"/>
      <c r="G388" s="3"/>
      <c r="H388" s="3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3"/>
      <c r="T388" s="3"/>
      <c r="U388" s="3"/>
      <c r="V388" s="3"/>
      <c r="W388" s="3"/>
    </row>
    <row r="389" spans="2:23" ht="14.25">
      <c r="B389" s="3"/>
      <c r="C389" s="3"/>
      <c r="D389" s="3"/>
      <c r="E389" s="3"/>
      <c r="F389" s="3"/>
      <c r="G389" s="3"/>
      <c r="H389" s="3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3"/>
      <c r="T389" s="3"/>
      <c r="U389" s="3"/>
      <c r="V389" s="3"/>
      <c r="W389" s="3"/>
    </row>
    <row r="390" spans="2:23" ht="14.25">
      <c r="B390" s="3"/>
      <c r="C390" s="3"/>
      <c r="D390" s="3"/>
      <c r="E390" s="3"/>
      <c r="F390" s="3"/>
      <c r="G390" s="3"/>
      <c r="H390" s="3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3"/>
      <c r="T390" s="3"/>
      <c r="U390" s="3"/>
      <c r="V390" s="3"/>
      <c r="W390" s="3"/>
    </row>
    <row r="391" spans="2:23" ht="14.25">
      <c r="B391" s="3"/>
      <c r="C391" s="3"/>
      <c r="D391" s="3"/>
      <c r="E391" s="3"/>
      <c r="F391" s="3"/>
      <c r="G391" s="3"/>
      <c r="H391" s="3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3"/>
      <c r="T391" s="3"/>
      <c r="U391" s="3"/>
      <c r="V391" s="3"/>
      <c r="W391" s="3"/>
    </row>
    <row r="392" spans="2:23" ht="14.25">
      <c r="B392" s="3"/>
      <c r="C392" s="3"/>
      <c r="D392" s="3"/>
      <c r="E392" s="3"/>
      <c r="F392" s="3"/>
      <c r="G392" s="3"/>
      <c r="H392" s="3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3"/>
      <c r="T392" s="3"/>
      <c r="U392" s="3"/>
      <c r="V392" s="3"/>
      <c r="W392" s="3"/>
    </row>
    <row r="393" spans="2:23" ht="14.25">
      <c r="B393" s="3"/>
      <c r="C393" s="3"/>
      <c r="D393" s="3"/>
      <c r="E393" s="3"/>
      <c r="F393" s="3"/>
      <c r="G393" s="3"/>
      <c r="H393" s="3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3"/>
      <c r="T393" s="3"/>
      <c r="U393" s="3"/>
      <c r="V393" s="3"/>
      <c r="W393" s="3"/>
    </row>
    <row r="394" spans="2:23" ht="14.25">
      <c r="B394" s="3"/>
      <c r="C394" s="3"/>
      <c r="D394" s="3"/>
      <c r="E394" s="3"/>
      <c r="F394" s="3"/>
      <c r="G394" s="3"/>
      <c r="H394" s="3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3"/>
      <c r="T394" s="3"/>
      <c r="U394" s="3"/>
      <c r="V394" s="3"/>
      <c r="W394" s="3"/>
    </row>
    <row r="395" spans="2:23" ht="14.25">
      <c r="B395" s="3"/>
      <c r="C395" s="3"/>
      <c r="D395" s="3"/>
      <c r="E395" s="3"/>
      <c r="F395" s="3"/>
      <c r="G395" s="3"/>
      <c r="H395" s="3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3"/>
      <c r="T395" s="3"/>
      <c r="U395" s="3"/>
      <c r="V395" s="3"/>
      <c r="W395" s="3"/>
    </row>
    <row r="396" spans="2:23" ht="14.25">
      <c r="B396" s="3"/>
      <c r="C396" s="3"/>
      <c r="D396" s="3"/>
      <c r="E396" s="3"/>
      <c r="F396" s="3"/>
      <c r="G396" s="3"/>
      <c r="H396" s="3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3"/>
      <c r="T396" s="3"/>
      <c r="U396" s="3"/>
      <c r="V396" s="3"/>
      <c r="W396" s="3"/>
    </row>
    <row r="397" spans="2:23" ht="14.25">
      <c r="B397" s="3"/>
      <c r="C397" s="3"/>
      <c r="D397" s="3"/>
      <c r="E397" s="3"/>
      <c r="F397" s="3"/>
      <c r="G397" s="3"/>
      <c r="H397" s="3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3"/>
      <c r="T397" s="3"/>
      <c r="U397" s="3"/>
      <c r="V397" s="3"/>
      <c r="W397" s="3"/>
    </row>
    <row r="398" spans="2:23" ht="14.25">
      <c r="B398" s="3"/>
      <c r="C398" s="3"/>
      <c r="D398" s="3"/>
      <c r="E398" s="3"/>
      <c r="F398" s="3"/>
      <c r="G398" s="3"/>
      <c r="H398" s="3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3"/>
      <c r="T398" s="3"/>
      <c r="U398" s="3"/>
      <c r="V398" s="3"/>
      <c r="W398" s="3"/>
    </row>
    <row r="399" spans="2:23" ht="14.25">
      <c r="B399" s="3"/>
      <c r="C399" s="3"/>
      <c r="D399" s="3"/>
      <c r="E399" s="3"/>
      <c r="F399" s="3"/>
      <c r="G399" s="3"/>
      <c r="H399" s="3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3"/>
      <c r="T399" s="3"/>
      <c r="U399" s="3"/>
      <c r="V399" s="3"/>
      <c r="W399" s="3"/>
    </row>
    <row r="400" spans="2:23" ht="14.25">
      <c r="B400" s="3"/>
      <c r="C400" s="3"/>
      <c r="D400" s="3"/>
      <c r="E400" s="3"/>
      <c r="F400" s="3"/>
      <c r="G400" s="3"/>
      <c r="H400" s="3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3"/>
      <c r="T400" s="3"/>
      <c r="U400" s="3"/>
      <c r="V400" s="3"/>
      <c r="W400" s="3"/>
    </row>
    <row r="401" spans="2:23" ht="14.25">
      <c r="B401" s="3"/>
      <c r="C401" s="3"/>
      <c r="D401" s="3"/>
      <c r="E401" s="3"/>
      <c r="F401" s="3"/>
      <c r="G401" s="3"/>
      <c r="H401" s="3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3"/>
      <c r="T401" s="3"/>
      <c r="U401" s="3"/>
      <c r="V401" s="3"/>
      <c r="W401" s="3"/>
    </row>
    <row r="402" spans="2:23" ht="14.25">
      <c r="B402" s="3"/>
      <c r="C402" s="3"/>
      <c r="D402" s="3"/>
      <c r="E402" s="3"/>
      <c r="F402" s="3"/>
      <c r="G402" s="3"/>
      <c r="H402" s="3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3"/>
      <c r="T402" s="3"/>
      <c r="U402" s="3"/>
      <c r="V402" s="3"/>
      <c r="W402" s="3"/>
    </row>
    <row r="403" spans="2:23" ht="14.25">
      <c r="B403" s="3"/>
      <c r="C403" s="3"/>
      <c r="D403" s="3"/>
      <c r="E403" s="3"/>
      <c r="F403" s="3"/>
      <c r="G403" s="3"/>
      <c r="H403" s="3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3"/>
      <c r="T403" s="3"/>
      <c r="U403" s="3"/>
      <c r="V403" s="3"/>
      <c r="W403" s="3"/>
    </row>
    <row r="404" spans="2:23" ht="14.25">
      <c r="B404" s="3"/>
      <c r="C404" s="3"/>
      <c r="D404" s="3"/>
      <c r="E404" s="3"/>
      <c r="F404" s="3"/>
      <c r="G404" s="3"/>
      <c r="H404" s="3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3"/>
      <c r="T404" s="3"/>
      <c r="U404" s="3"/>
      <c r="V404" s="3"/>
      <c r="W404" s="3"/>
    </row>
    <row r="405" spans="2:23" ht="14.25">
      <c r="B405" s="3"/>
      <c r="C405" s="3"/>
      <c r="D405" s="3"/>
      <c r="E405" s="3"/>
      <c r="F405" s="3"/>
      <c r="G405" s="3"/>
      <c r="H405" s="3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3"/>
      <c r="T405" s="3"/>
      <c r="U405" s="3"/>
      <c r="V405" s="3"/>
      <c r="W405" s="3"/>
    </row>
    <row r="406" spans="2:23" ht="14.25">
      <c r="B406" s="3"/>
      <c r="C406" s="3"/>
      <c r="D406" s="3"/>
      <c r="E406" s="3"/>
      <c r="F406" s="3"/>
      <c r="G406" s="3"/>
      <c r="H406" s="3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3"/>
      <c r="T406" s="3"/>
      <c r="U406" s="3"/>
      <c r="V406" s="3"/>
      <c r="W406" s="3"/>
    </row>
    <row r="407" spans="2:23" ht="14.25">
      <c r="B407" s="3"/>
      <c r="C407" s="3"/>
      <c r="D407" s="3"/>
      <c r="E407" s="3"/>
      <c r="F407" s="3"/>
      <c r="G407" s="3"/>
      <c r="H407" s="3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3"/>
      <c r="T407" s="3"/>
      <c r="U407" s="3"/>
      <c r="V407" s="3"/>
      <c r="W407" s="3"/>
    </row>
    <row r="408" spans="2:23" ht="14.25">
      <c r="B408" s="3"/>
      <c r="C408" s="3"/>
      <c r="D408" s="3"/>
      <c r="E408" s="3"/>
      <c r="F408" s="3"/>
      <c r="G408" s="3"/>
      <c r="H408" s="3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3"/>
      <c r="T408" s="3"/>
      <c r="U408" s="3"/>
      <c r="V408" s="3"/>
      <c r="W408" s="3"/>
    </row>
    <row r="409" spans="2:23" ht="14.25">
      <c r="B409" s="3"/>
      <c r="C409" s="3"/>
      <c r="D409" s="3"/>
      <c r="E409" s="3"/>
      <c r="F409" s="3"/>
      <c r="G409" s="3"/>
      <c r="H409" s="3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3"/>
      <c r="T409" s="3"/>
      <c r="U409" s="3"/>
      <c r="V409" s="3"/>
      <c r="W409" s="3"/>
    </row>
    <row r="410" spans="2:23" ht="14.25">
      <c r="B410" s="3"/>
      <c r="C410" s="3"/>
      <c r="D410" s="3"/>
      <c r="E410" s="3"/>
      <c r="F410" s="3"/>
      <c r="G410" s="3"/>
      <c r="H410" s="3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3"/>
      <c r="T410" s="3"/>
      <c r="U410" s="3"/>
      <c r="V410" s="3"/>
      <c r="W410" s="3"/>
    </row>
    <row r="411" spans="2:23" ht="14.25">
      <c r="B411" s="3"/>
      <c r="C411" s="3"/>
      <c r="D411" s="3"/>
      <c r="E411" s="3"/>
      <c r="F411" s="3"/>
      <c r="G411" s="3"/>
      <c r="H411" s="3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3"/>
      <c r="T411" s="3"/>
      <c r="U411" s="3"/>
      <c r="V411" s="3"/>
      <c r="W411" s="3"/>
    </row>
    <row r="412" spans="2:23" ht="14.25">
      <c r="B412" s="3"/>
      <c r="C412" s="3"/>
      <c r="D412" s="3"/>
      <c r="E412" s="3"/>
      <c r="F412" s="3"/>
      <c r="G412" s="3"/>
      <c r="H412" s="3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3"/>
      <c r="T412" s="3"/>
      <c r="U412" s="3"/>
      <c r="V412" s="3"/>
      <c r="W412" s="3"/>
    </row>
    <row r="413" spans="2:23" ht="14.25">
      <c r="B413" s="3"/>
      <c r="C413" s="3"/>
      <c r="D413" s="3"/>
      <c r="E413" s="3"/>
      <c r="F413" s="3"/>
      <c r="G413" s="3"/>
      <c r="H413" s="3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3"/>
      <c r="T413" s="3"/>
      <c r="U413" s="3"/>
      <c r="V413" s="3"/>
      <c r="W413" s="3"/>
    </row>
    <row r="414" spans="2:23" ht="14.25">
      <c r="B414" s="3"/>
      <c r="C414" s="3"/>
      <c r="D414" s="3"/>
      <c r="E414" s="3"/>
      <c r="F414" s="3"/>
      <c r="G414" s="3"/>
      <c r="H414" s="3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3"/>
      <c r="T414" s="3"/>
      <c r="U414" s="3"/>
      <c r="V414" s="3"/>
      <c r="W414" s="3"/>
    </row>
    <row r="415" spans="2:23" ht="14.25">
      <c r="B415" s="3"/>
      <c r="C415" s="3"/>
      <c r="D415" s="3"/>
      <c r="E415" s="3"/>
      <c r="F415" s="3"/>
      <c r="G415" s="3"/>
      <c r="H415" s="3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3"/>
      <c r="T415" s="3"/>
      <c r="U415" s="3"/>
      <c r="V415" s="3"/>
      <c r="W415" s="3"/>
    </row>
    <row r="416" spans="2:23" ht="14.25">
      <c r="B416" s="3"/>
      <c r="C416" s="3"/>
      <c r="D416" s="3"/>
      <c r="E416" s="3"/>
      <c r="F416" s="3"/>
      <c r="G416" s="3"/>
      <c r="H416" s="3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3"/>
      <c r="T416" s="3"/>
      <c r="U416" s="3"/>
      <c r="V416" s="3"/>
      <c r="W416" s="3"/>
    </row>
    <row r="417" spans="2:23" ht="14.25">
      <c r="B417" s="3"/>
      <c r="C417" s="3"/>
      <c r="D417" s="3"/>
      <c r="E417" s="3"/>
      <c r="F417" s="3"/>
      <c r="G417" s="3"/>
      <c r="H417" s="3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3"/>
      <c r="T417" s="3"/>
      <c r="U417" s="3"/>
      <c r="V417" s="3"/>
      <c r="W417" s="3"/>
    </row>
    <row r="418" spans="2:23" ht="14.25">
      <c r="B418" s="3"/>
      <c r="C418" s="3"/>
      <c r="D418" s="3"/>
      <c r="E418" s="3"/>
      <c r="F418" s="3"/>
      <c r="G418" s="3"/>
      <c r="H418" s="3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3"/>
      <c r="T418" s="3"/>
      <c r="U418" s="3"/>
      <c r="V418" s="3"/>
      <c r="W418" s="3"/>
    </row>
    <row r="419" spans="2:23" ht="14.25">
      <c r="B419" s="3"/>
      <c r="C419" s="3"/>
      <c r="D419" s="3"/>
      <c r="E419" s="3"/>
      <c r="F419" s="3"/>
      <c r="G419" s="3"/>
      <c r="H419" s="3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3"/>
      <c r="T419" s="3"/>
      <c r="U419" s="3"/>
      <c r="V419" s="3"/>
      <c r="W419" s="3"/>
    </row>
    <row r="420" spans="2:23" ht="14.25">
      <c r="B420" s="3"/>
      <c r="C420" s="3"/>
      <c r="D420" s="3"/>
      <c r="E420" s="3"/>
      <c r="F420" s="3"/>
      <c r="G420" s="3"/>
      <c r="H420" s="3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3"/>
      <c r="T420" s="3"/>
      <c r="U420" s="3"/>
      <c r="V420" s="3"/>
      <c r="W420" s="3"/>
    </row>
    <row r="421" spans="2:23" ht="14.25">
      <c r="B421" s="3"/>
      <c r="C421" s="3"/>
      <c r="D421" s="3"/>
      <c r="E421" s="3"/>
      <c r="F421" s="3"/>
      <c r="G421" s="3"/>
      <c r="H421" s="3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3"/>
      <c r="T421" s="3"/>
      <c r="U421" s="3"/>
      <c r="V421" s="3"/>
      <c r="W421" s="3"/>
    </row>
    <row r="422" spans="2:23" ht="14.25">
      <c r="B422" s="3"/>
      <c r="C422" s="3"/>
      <c r="D422" s="3"/>
      <c r="E422" s="3"/>
      <c r="F422" s="3"/>
      <c r="G422" s="3"/>
      <c r="H422" s="3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3"/>
      <c r="T422" s="3"/>
      <c r="U422" s="3"/>
      <c r="V422" s="3"/>
      <c r="W422" s="3"/>
    </row>
    <row r="423" spans="2:23" ht="14.25">
      <c r="B423" s="3"/>
      <c r="C423" s="3"/>
      <c r="D423" s="3"/>
      <c r="E423" s="3"/>
      <c r="F423" s="3"/>
      <c r="G423" s="3"/>
      <c r="H423" s="3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3"/>
      <c r="T423" s="3"/>
      <c r="U423" s="3"/>
      <c r="V423" s="3"/>
      <c r="W423" s="3"/>
    </row>
    <row r="424" spans="2:23" ht="14.25">
      <c r="B424" s="3"/>
      <c r="C424" s="3"/>
      <c r="D424" s="3"/>
      <c r="E424" s="3"/>
      <c r="F424" s="3"/>
      <c r="G424" s="3"/>
      <c r="H424" s="3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3"/>
      <c r="T424" s="3"/>
      <c r="U424" s="3"/>
      <c r="V424" s="3"/>
      <c r="W424" s="3"/>
    </row>
    <row r="425" spans="2:23" ht="14.25">
      <c r="B425" s="3"/>
      <c r="C425" s="3"/>
      <c r="D425" s="3"/>
      <c r="E425" s="3"/>
      <c r="F425" s="3"/>
      <c r="G425" s="3"/>
      <c r="H425" s="3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3"/>
      <c r="T425" s="3"/>
      <c r="U425" s="3"/>
      <c r="V425" s="3"/>
      <c r="W425" s="3"/>
    </row>
    <row r="426" spans="2:23" ht="14.25">
      <c r="B426" s="3"/>
      <c r="C426" s="3"/>
      <c r="D426" s="3"/>
      <c r="E426" s="3"/>
      <c r="F426" s="3"/>
      <c r="G426" s="3"/>
      <c r="H426" s="3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3"/>
      <c r="T426" s="3"/>
      <c r="U426" s="3"/>
      <c r="V426" s="3"/>
      <c r="W426" s="3"/>
    </row>
    <row r="427" spans="2:23" ht="14.25">
      <c r="B427" s="3"/>
      <c r="C427" s="3"/>
      <c r="D427" s="3"/>
      <c r="E427" s="3"/>
      <c r="F427" s="3"/>
      <c r="G427" s="3"/>
      <c r="H427" s="3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3"/>
      <c r="T427" s="3"/>
      <c r="U427" s="3"/>
      <c r="V427" s="3"/>
      <c r="W427" s="3"/>
    </row>
    <row r="428" spans="2:23" ht="14.25">
      <c r="B428" s="3"/>
      <c r="C428" s="3"/>
      <c r="D428" s="3"/>
      <c r="E428" s="3"/>
      <c r="F428" s="3"/>
      <c r="G428" s="3"/>
      <c r="H428" s="3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3"/>
      <c r="T428" s="3"/>
      <c r="U428" s="3"/>
      <c r="V428" s="3"/>
      <c r="W428" s="3"/>
    </row>
    <row r="429" spans="2:23" ht="14.25">
      <c r="B429" s="3"/>
      <c r="C429" s="3"/>
      <c r="D429" s="3"/>
      <c r="E429" s="3"/>
      <c r="F429" s="3"/>
      <c r="G429" s="3"/>
      <c r="H429" s="3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3"/>
      <c r="T429" s="3"/>
      <c r="U429" s="3"/>
      <c r="V429" s="3"/>
      <c r="W429" s="3"/>
    </row>
    <row r="430" spans="2:23" ht="14.25">
      <c r="B430" s="3"/>
      <c r="C430" s="3"/>
      <c r="D430" s="3"/>
      <c r="E430" s="3"/>
      <c r="F430" s="3"/>
      <c r="G430" s="3"/>
      <c r="H430" s="3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3"/>
      <c r="T430" s="3"/>
      <c r="U430" s="3"/>
      <c r="V430" s="3"/>
      <c r="W430" s="3"/>
    </row>
    <row r="431" spans="2:23" ht="14.25">
      <c r="B431" s="3"/>
      <c r="C431" s="3"/>
      <c r="D431" s="3"/>
      <c r="E431" s="3"/>
      <c r="F431" s="3"/>
      <c r="G431" s="3"/>
      <c r="H431" s="3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3"/>
      <c r="T431" s="3"/>
      <c r="U431" s="3"/>
      <c r="V431" s="3"/>
      <c r="W431" s="3"/>
    </row>
    <row r="432" spans="2:23" ht="14.25">
      <c r="B432" s="3"/>
      <c r="C432" s="3"/>
      <c r="D432" s="3"/>
      <c r="E432" s="3"/>
      <c r="F432" s="3"/>
      <c r="G432" s="3"/>
      <c r="H432" s="3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3"/>
      <c r="T432" s="3"/>
      <c r="U432" s="3"/>
      <c r="V432" s="3"/>
      <c r="W432" s="3"/>
    </row>
    <row r="433" spans="2:23" ht="14.25">
      <c r="B433" s="3"/>
      <c r="C433" s="3"/>
      <c r="D433" s="3"/>
      <c r="E433" s="3"/>
      <c r="F433" s="3"/>
      <c r="G433" s="3"/>
      <c r="H433" s="3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3"/>
      <c r="T433" s="3"/>
      <c r="U433" s="3"/>
      <c r="V433" s="3"/>
      <c r="W433" s="3"/>
    </row>
    <row r="434" spans="2:23" ht="14.25">
      <c r="B434" s="3"/>
      <c r="C434" s="3"/>
      <c r="D434" s="3"/>
      <c r="E434" s="3"/>
      <c r="F434" s="3"/>
      <c r="G434" s="3"/>
      <c r="H434" s="3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3"/>
      <c r="T434" s="3"/>
      <c r="U434" s="3"/>
      <c r="V434" s="3"/>
      <c r="W434" s="3"/>
    </row>
    <row r="435" spans="2:23" ht="14.25">
      <c r="B435" s="3"/>
      <c r="C435" s="3"/>
      <c r="D435" s="3"/>
      <c r="E435" s="3"/>
      <c r="F435" s="3"/>
      <c r="G435" s="3"/>
      <c r="H435" s="3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3"/>
      <c r="T435" s="3"/>
      <c r="U435" s="3"/>
      <c r="V435" s="3"/>
      <c r="W435" s="3"/>
    </row>
    <row r="436" spans="2:23" ht="14.25">
      <c r="B436" s="3"/>
      <c r="C436" s="3"/>
      <c r="D436" s="3"/>
      <c r="E436" s="3"/>
      <c r="F436" s="3"/>
      <c r="G436" s="3"/>
      <c r="H436" s="3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3"/>
      <c r="T436" s="3"/>
      <c r="U436" s="3"/>
      <c r="V436" s="3"/>
      <c r="W436" s="3"/>
    </row>
    <row r="437" spans="2:23" ht="14.25">
      <c r="B437" s="3"/>
      <c r="C437" s="3"/>
      <c r="D437" s="3"/>
      <c r="E437" s="3"/>
      <c r="F437" s="3"/>
      <c r="G437" s="3"/>
      <c r="H437" s="3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3"/>
      <c r="T437" s="3"/>
      <c r="U437" s="3"/>
      <c r="V437" s="3"/>
      <c r="W437" s="3"/>
    </row>
    <row r="438" spans="2:23" ht="14.25">
      <c r="B438" s="3"/>
      <c r="C438" s="3"/>
      <c r="D438" s="3"/>
      <c r="E438" s="3"/>
      <c r="F438" s="3"/>
      <c r="G438" s="3"/>
      <c r="H438" s="3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3"/>
      <c r="T438" s="3"/>
      <c r="U438" s="3"/>
      <c r="V438" s="3"/>
      <c r="W438" s="3"/>
    </row>
    <row r="439" spans="2:23" ht="14.25">
      <c r="B439" s="3"/>
      <c r="C439" s="3"/>
      <c r="D439" s="3"/>
      <c r="E439" s="3"/>
      <c r="F439" s="3"/>
      <c r="G439" s="3"/>
      <c r="H439" s="3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3"/>
      <c r="T439" s="3"/>
      <c r="U439" s="3"/>
      <c r="V439" s="3"/>
      <c r="W439" s="3"/>
    </row>
    <row r="440" spans="2:23" ht="14.25">
      <c r="B440" s="3"/>
      <c r="C440" s="3"/>
      <c r="D440" s="3"/>
      <c r="E440" s="3"/>
      <c r="F440" s="3"/>
      <c r="G440" s="3"/>
      <c r="H440" s="3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3"/>
      <c r="T440" s="3"/>
      <c r="U440" s="3"/>
      <c r="V440" s="3"/>
      <c r="W440" s="3"/>
    </row>
    <row r="441" spans="2:23" ht="14.25">
      <c r="B441" s="3"/>
      <c r="C441" s="3"/>
      <c r="D441" s="3"/>
      <c r="E441" s="3"/>
      <c r="F441" s="3"/>
      <c r="G441" s="3"/>
      <c r="H441" s="3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3"/>
      <c r="T441" s="3"/>
      <c r="U441" s="3"/>
      <c r="V441" s="3"/>
      <c r="W441" s="3"/>
    </row>
    <row r="442" spans="2:23" ht="14.25">
      <c r="B442" s="3"/>
      <c r="C442" s="3"/>
      <c r="D442" s="3"/>
      <c r="E442" s="3"/>
      <c r="F442" s="3"/>
      <c r="G442" s="3"/>
      <c r="H442" s="3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3"/>
      <c r="T442" s="3"/>
      <c r="U442" s="3"/>
      <c r="V442" s="3"/>
      <c r="W442" s="3"/>
    </row>
    <row r="443" spans="2:23" ht="14.25">
      <c r="B443" s="3"/>
      <c r="C443" s="3"/>
      <c r="D443" s="3"/>
      <c r="E443" s="3"/>
      <c r="F443" s="3"/>
      <c r="G443" s="3"/>
      <c r="H443" s="3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3"/>
      <c r="T443" s="3"/>
      <c r="U443" s="3"/>
      <c r="V443" s="3"/>
      <c r="W443" s="3"/>
    </row>
    <row r="444" spans="2:23" ht="14.25">
      <c r="B444" s="3"/>
      <c r="C444" s="3"/>
      <c r="D444" s="3"/>
      <c r="E444" s="3"/>
      <c r="F444" s="3"/>
      <c r="G444" s="3"/>
      <c r="H444" s="3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3"/>
      <c r="T444" s="3"/>
      <c r="U444" s="3"/>
      <c r="V444" s="3"/>
      <c r="W444" s="3"/>
    </row>
    <row r="445" spans="2:23" ht="14.25">
      <c r="B445" s="3"/>
      <c r="C445" s="3"/>
      <c r="D445" s="3"/>
      <c r="E445" s="3"/>
      <c r="F445" s="3"/>
      <c r="G445" s="3"/>
      <c r="H445" s="3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3"/>
      <c r="T445" s="3"/>
      <c r="U445" s="3"/>
      <c r="V445" s="3"/>
      <c r="W445" s="3"/>
    </row>
    <row r="446" spans="2:23" ht="14.25">
      <c r="B446" s="3"/>
      <c r="C446" s="3"/>
      <c r="D446" s="3"/>
      <c r="E446" s="3"/>
      <c r="F446" s="3"/>
      <c r="G446" s="3"/>
      <c r="H446" s="3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3"/>
      <c r="T446" s="3"/>
      <c r="U446" s="3"/>
      <c r="V446" s="3"/>
      <c r="W446" s="3"/>
    </row>
    <row r="447" spans="2:23" ht="14.25">
      <c r="B447" s="3"/>
      <c r="C447" s="3"/>
      <c r="D447" s="3"/>
      <c r="E447" s="3"/>
      <c r="F447" s="3"/>
      <c r="G447" s="3"/>
      <c r="H447" s="3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3"/>
      <c r="T447" s="3"/>
      <c r="U447" s="3"/>
      <c r="V447" s="3"/>
      <c r="W447" s="3"/>
    </row>
    <row r="448" spans="2:23" ht="14.25">
      <c r="B448" s="3"/>
      <c r="C448" s="3"/>
      <c r="D448" s="3"/>
      <c r="E448" s="3"/>
      <c r="F448" s="3"/>
      <c r="G448" s="3"/>
      <c r="H448" s="3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3"/>
      <c r="T448" s="3"/>
      <c r="U448" s="3"/>
      <c r="V448" s="3"/>
      <c r="W448" s="3"/>
    </row>
    <row r="449" spans="2:23" ht="14.25">
      <c r="B449" s="3"/>
      <c r="C449" s="3"/>
      <c r="D449" s="3"/>
      <c r="E449" s="3"/>
      <c r="F449" s="3"/>
      <c r="G449" s="3"/>
      <c r="H449" s="3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3"/>
      <c r="T449" s="3"/>
      <c r="U449" s="3"/>
      <c r="V449" s="3"/>
      <c r="W449" s="3"/>
    </row>
    <row r="450" spans="2:23" ht="14.25">
      <c r="B450" s="3"/>
      <c r="C450" s="3"/>
      <c r="D450" s="3"/>
      <c r="E450" s="3"/>
      <c r="F450" s="3"/>
      <c r="G450" s="3"/>
      <c r="H450" s="3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3"/>
      <c r="T450" s="3"/>
      <c r="U450" s="3"/>
      <c r="V450" s="3"/>
      <c r="W450" s="3"/>
    </row>
    <row r="451" spans="2:23" ht="14.25">
      <c r="B451" s="3"/>
      <c r="C451" s="3"/>
      <c r="D451" s="3"/>
      <c r="E451" s="3"/>
      <c r="F451" s="3"/>
      <c r="G451" s="3"/>
      <c r="H451" s="3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3"/>
      <c r="T451" s="3"/>
      <c r="U451" s="3"/>
      <c r="V451" s="3"/>
      <c r="W451" s="3"/>
    </row>
    <row r="452" spans="2:23" ht="14.25">
      <c r="B452" s="3"/>
      <c r="C452" s="3"/>
      <c r="D452" s="3"/>
      <c r="E452" s="3"/>
      <c r="F452" s="3"/>
      <c r="G452" s="3"/>
      <c r="H452" s="3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3"/>
      <c r="T452" s="3"/>
      <c r="U452" s="3"/>
      <c r="V452" s="3"/>
      <c r="W452" s="3"/>
    </row>
    <row r="453" spans="2:23" ht="14.25">
      <c r="B453" s="3"/>
      <c r="C453" s="3"/>
      <c r="D453" s="3"/>
      <c r="E453" s="3"/>
      <c r="F453" s="3"/>
      <c r="G453" s="3"/>
      <c r="H453" s="3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3"/>
      <c r="T453" s="3"/>
      <c r="U453" s="3"/>
      <c r="V453" s="3"/>
      <c r="W453" s="3"/>
    </row>
    <row r="454" spans="2:23" ht="14.25">
      <c r="B454" s="3"/>
      <c r="C454" s="3"/>
      <c r="D454" s="3"/>
      <c r="E454" s="3"/>
      <c r="F454" s="3"/>
      <c r="G454" s="3"/>
      <c r="H454" s="3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3"/>
      <c r="T454" s="3"/>
      <c r="U454" s="3"/>
      <c r="V454" s="3"/>
      <c r="W454" s="3"/>
    </row>
    <row r="455" spans="2:23" ht="14.25">
      <c r="B455" s="3"/>
      <c r="C455" s="3"/>
      <c r="D455" s="3"/>
      <c r="E455" s="3"/>
      <c r="F455" s="3"/>
      <c r="G455" s="3"/>
      <c r="H455" s="3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3"/>
      <c r="T455" s="3"/>
      <c r="U455" s="3"/>
      <c r="V455" s="3"/>
      <c r="W455" s="3"/>
    </row>
    <row r="456" spans="2:23" ht="14.25">
      <c r="B456" s="3"/>
      <c r="C456" s="3"/>
      <c r="D456" s="3"/>
      <c r="E456" s="3"/>
      <c r="F456" s="3"/>
      <c r="G456" s="3"/>
      <c r="H456" s="3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3"/>
      <c r="T456" s="3"/>
      <c r="U456" s="3"/>
      <c r="V456" s="3"/>
      <c r="W456" s="3"/>
    </row>
    <row r="457" spans="2:23" ht="14.25">
      <c r="B457" s="3"/>
      <c r="C457" s="3"/>
      <c r="D457" s="3"/>
      <c r="E457" s="3"/>
      <c r="F457" s="3"/>
      <c r="G457" s="3"/>
      <c r="H457" s="3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3"/>
      <c r="T457" s="3"/>
      <c r="U457" s="3"/>
      <c r="V457" s="3"/>
      <c r="W457" s="3"/>
    </row>
    <row r="458" spans="2:23" ht="14.25">
      <c r="B458" s="3"/>
      <c r="C458" s="3"/>
      <c r="D458" s="3"/>
      <c r="E458" s="3"/>
      <c r="F458" s="3"/>
      <c r="G458" s="3"/>
      <c r="H458" s="3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3"/>
      <c r="T458" s="3"/>
      <c r="U458" s="3"/>
      <c r="V458" s="3"/>
      <c r="W458" s="3"/>
    </row>
    <row r="459" spans="2:23" ht="14.25">
      <c r="B459" s="3"/>
      <c r="C459" s="3"/>
      <c r="D459" s="3"/>
      <c r="E459" s="3"/>
      <c r="F459" s="3"/>
      <c r="G459" s="3"/>
      <c r="H459" s="3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3"/>
      <c r="T459" s="3"/>
      <c r="U459" s="3"/>
      <c r="V459" s="3"/>
      <c r="W459" s="3"/>
    </row>
    <row r="460" spans="2:23" ht="14.25">
      <c r="B460" s="3"/>
      <c r="C460" s="3"/>
      <c r="D460" s="3"/>
      <c r="E460" s="3"/>
      <c r="F460" s="3"/>
      <c r="G460" s="3"/>
      <c r="H460" s="3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3"/>
      <c r="T460" s="3"/>
      <c r="U460" s="3"/>
      <c r="V460" s="3"/>
      <c r="W460" s="3"/>
    </row>
    <row r="461" spans="2:23" ht="14.25">
      <c r="B461" s="3"/>
      <c r="C461" s="3"/>
      <c r="D461" s="3"/>
      <c r="E461" s="3"/>
      <c r="F461" s="3"/>
      <c r="G461" s="3"/>
      <c r="H461" s="3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3"/>
      <c r="T461" s="3"/>
      <c r="U461" s="3"/>
      <c r="V461" s="3"/>
      <c r="W461" s="3"/>
    </row>
    <row r="462" spans="2:23" ht="14.25">
      <c r="B462" s="3"/>
      <c r="C462" s="3"/>
      <c r="D462" s="3"/>
      <c r="E462" s="3"/>
      <c r="F462" s="3"/>
      <c r="G462" s="3"/>
      <c r="H462" s="3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3"/>
      <c r="T462" s="3"/>
      <c r="U462" s="3"/>
      <c r="V462" s="3"/>
      <c r="W462" s="3"/>
    </row>
    <row r="463" spans="2:23" ht="14.25">
      <c r="B463" s="3"/>
      <c r="C463" s="3"/>
      <c r="D463" s="3"/>
      <c r="E463" s="3"/>
      <c r="F463" s="3"/>
      <c r="G463" s="3"/>
      <c r="H463" s="3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3"/>
      <c r="T463" s="3"/>
      <c r="U463" s="3"/>
      <c r="V463" s="3"/>
      <c r="W463" s="3"/>
    </row>
    <row r="464" spans="2:23" ht="14.25">
      <c r="B464" s="3"/>
      <c r="C464" s="3"/>
      <c r="D464" s="3"/>
      <c r="E464" s="3"/>
      <c r="F464" s="3"/>
      <c r="G464" s="3"/>
      <c r="H464" s="3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3"/>
      <c r="T464" s="3"/>
      <c r="U464" s="3"/>
      <c r="V464" s="3"/>
      <c r="W464" s="3"/>
    </row>
    <row r="465" spans="2:23" ht="14.25">
      <c r="B465" s="3"/>
      <c r="C465" s="3"/>
      <c r="D465" s="3"/>
      <c r="E465" s="3"/>
      <c r="F465" s="3"/>
      <c r="G465" s="3"/>
      <c r="H465" s="3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3"/>
      <c r="T465" s="3"/>
      <c r="U465" s="3"/>
      <c r="V465" s="3"/>
      <c r="W465" s="3"/>
    </row>
    <row r="466" spans="2:23" ht="14.25">
      <c r="B466" s="3"/>
      <c r="C466" s="3"/>
      <c r="D466" s="3"/>
      <c r="E466" s="3"/>
      <c r="F466" s="3"/>
      <c r="G466" s="3"/>
      <c r="H466" s="3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3"/>
      <c r="T466" s="3"/>
      <c r="U466" s="3"/>
      <c r="V466" s="3"/>
      <c r="W466" s="3"/>
    </row>
    <row r="467" spans="2:23" ht="14.25">
      <c r="B467" s="3"/>
      <c r="C467" s="3"/>
      <c r="D467" s="3"/>
      <c r="E467" s="3"/>
      <c r="F467" s="3"/>
      <c r="G467" s="3"/>
      <c r="H467" s="3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3"/>
      <c r="T467" s="3"/>
      <c r="U467" s="3"/>
      <c r="V467" s="3"/>
      <c r="W467" s="3"/>
    </row>
    <row r="468" spans="2:23" ht="14.25">
      <c r="B468" s="3"/>
      <c r="C468" s="3"/>
      <c r="D468" s="3"/>
      <c r="E468" s="3"/>
      <c r="F468" s="3"/>
      <c r="G468" s="3"/>
      <c r="H468" s="3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3"/>
      <c r="T468" s="3"/>
      <c r="U468" s="3"/>
      <c r="V468" s="3"/>
      <c r="W468" s="3"/>
    </row>
    <row r="469" spans="2:23" ht="14.25">
      <c r="B469" s="3"/>
      <c r="C469" s="3"/>
      <c r="D469" s="3"/>
      <c r="E469" s="3"/>
      <c r="F469" s="3"/>
      <c r="G469" s="3"/>
      <c r="H469" s="3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3"/>
      <c r="T469" s="3"/>
      <c r="U469" s="3"/>
      <c r="V469" s="3"/>
      <c r="W469" s="3"/>
    </row>
    <row r="470" spans="2:23" ht="14.25">
      <c r="B470" s="3"/>
      <c r="C470" s="3"/>
      <c r="D470" s="3"/>
      <c r="E470" s="3"/>
      <c r="F470" s="3"/>
      <c r="G470" s="3"/>
      <c r="H470" s="3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3"/>
      <c r="T470" s="3"/>
      <c r="U470" s="3"/>
      <c r="V470" s="3"/>
      <c r="W470" s="3"/>
    </row>
    <row r="471" spans="2:23" ht="14.25">
      <c r="B471" s="3"/>
      <c r="C471" s="3"/>
      <c r="D471" s="3"/>
      <c r="E471" s="3"/>
      <c r="F471" s="3"/>
      <c r="G471" s="3"/>
      <c r="H471" s="3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3"/>
      <c r="T471" s="3"/>
      <c r="U471" s="3"/>
      <c r="V471" s="3"/>
      <c r="W471" s="3"/>
    </row>
    <row r="472" spans="2:23" ht="14.25">
      <c r="B472" s="3"/>
      <c r="C472" s="3"/>
      <c r="D472" s="3"/>
      <c r="E472" s="3"/>
      <c r="F472" s="3"/>
      <c r="G472" s="3"/>
      <c r="H472" s="3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3"/>
      <c r="T472" s="3"/>
      <c r="U472" s="3"/>
      <c r="V472" s="3"/>
      <c r="W472" s="3"/>
    </row>
    <row r="473" spans="2:23" ht="14.25">
      <c r="B473" s="3"/>
      <c r="C473" s="3"/>
      <c r="D473" s="3"/>
      <c r="E473" s="3"/>
      <c r="F473" s="3"/>
      <c r="G473" s="3"/>
      <c r="H473" s="3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3"/>
      <c r="T473" s="3"/>
      <c r="U473" s="3"/>
      <c r="V473" s="3"/>
      <c r="W473" s="3"/>
    </row>
    <row r="474" spans="2:23" ht="14.25">
      <c r="B474" s="3"/>
      <c r="C474" s="3"/>
      <c r="D474" s="3"/>
      <c r="E474" s="3"/>
      <c r="F474" s="3"/>
      <c r="G474" s="3"/>
      <c r="H474" s="3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3"/>
      <c r="T474" s="3"/>
      <c r="U474" s="3"/>
      <c r="V474" s="3"/>
      <c r="W474" s="3"/>
    </row>
    <row r="475" spans="2:23" ht="14.25">
      <c r="B475" s="3"/>
      <c r="C475" s="3"/>
      <c r="D475" s="3"/>
      <c r="E475" s="3"/>
      <c r="F475" s="3"/>
      <c r="G475" s="3"/>
      <c r="H475" s="3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3"/>
      <c r="T475" s="3"/>
      <c r="U475" s="3"/>
      <c r="V475" s="3"/>
      <c r="W475" s="3"/>
    </row>
    <row r="476" spans="2:23" ht="14.25">
      <c r="B476" s="3"/>
      <c r="C476" s="3"/>
      <c r="D476" s="3"/>
      <c r="E476" s="3"/>
      <c r="F476" s="3"/>
      <c r="G476" s="3"/>
      <c r="H476" s="3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3"/>
      <c r="T476" s="3"/>
      <c r="U476" s="3"/>
      <c r="V476" s="3"/>
      <c r="W476" s="3"/>
    </row>
    <row r="477" spans="2:23" ht="14.25">
      <c r="B477" s="3"/>
      <c r="C477" s="3"/>
      <c r="D477" s="3"/>
      <c r="E477" s="3"/>
      <c r="F477" s="3"/>
      <c r="G477" s="3"/>
      <c r="H477" s="3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3"/>
      <c r="T477" s="3"/>
      <c r="U477" s="3"/>
      <c r="V477" s="3"/>
      <c r="W477" s="3"/>
    </row>
    <row r="478" spans="2:23" ht="14.25">
      <c r="B478" s="3"/>
      <c r="C478" s="3"/>
      <c r="D478" s="3"/>
      <c r="E478" s="3"/>
      <c r="F478" s="3"/>
      <c r="G478" s="3"/>
      <c r="H478" s="3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3"/>
      <c r="T478" s="3"/>
      <c r="U478" s="3"/>
      <c r="V478" s="3"/>
      <c r="W478" s="3"/>
    </row>
    <row r="479" spans="2:23" ht="14.25">
      <c r="B479" s="3"/>
      <c r="C479" s="3"/>
      <c r="D479" s="3"/>
      <c r="E479" s="3"/>
      <c r="F479" s="3"/>
      <c r="G479" s="3"/>
      <c r="H479" s="3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3"/>
      <c r="T479" s="3"/>
      <c r="U479" s="3"/>
      <c r="V479" s="3"/>
      <c r="W479" s="3"/>
    </row>
    <row r="480" spans="2:23" ht="14.25">
      <c r="B480" s="3"/>
      <c r="C480" s="3"/>
      <c r="D480" s="3"/>
      <c r="E480" s="3"/>
      <c r="F480" s="3"/>
      <c r="G480" s="3"/>
      <c r="H480" s="3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3"/>
      <c r="T480" s="3"/>
      <c r="U480" s="3"/>
      <c r="V480" s="3"/>
      <c r="W480" s="3"/>
    </row>
    <row r="481" spans="2:23" ht="14.25">
      <c r="B481" s="3"/>
      <c r="C481" s="3"/>
      <c r="D481" s="3"/>
      <c r="E481" s="3"/>
      <c r="F481" s="3"/>
      <c r="G481" s="3"/>
      <c r="H481" s="3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3"/>
      <c r="T481" s="3"/>
      <c r="U481" s="3"/>
      <c r="V481" s="3"/>
      <c r="W481" s="3"/>
    </row>
    <row r="482" spans="2:23" ht="14.25">
      <c r="B482" s="3"/>
      <c r="C482" s="3"/>
      <c r="D482" s="3"/>
      <c r="E482" s="3"/>
      <c r="F482" s="3"/>
      <c r="G482" s="3"/>
      <c r="H482" s="3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3"/>
      <c r="T482" s="3"/>
      <c r="U482" s="3"/>
      <c r="V482" s="3"/>
      <c r="W482" s="3"/>
    </row>
    <row r="483" spans="2:23" ht="14.25">
      <c r="B483" s="3"/>
      <c r="C483" s="3"/>
      <c r="D483" s="3"/>
      <c r="E483" s="3"/>
      <c r="F483" s="3"/>
      <c r="G483" s="3"/>
      <c r="H483" s="3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3"/>
      <c r="T483" s="3"/>
      <c r="U483" s="3"/>
      <c r="V483" s="3"/>
      <c r="W483" s="3"/>
    </row>
    <row r="484" spans="2:23" ht="14.25">
      <c r="B484" s="3"/>
      <c r="C484" s="3"/>
      <c r="D484" s="3"/>
      <c r="E484" s="3"/>
      <c r="F484" s="3"/>
      <c r="G484" s="3"/>
      <c r="H484" s="3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3"/>
      <c r="T484" s="3"/>
      <c r="U484" s="3"/>
      <c r="V484" s="3"/>
      <c r="W484" s="3"/>
    </row>
    <row r="485" spans="2:23" ht="14.25">
      <c r="B485" s="3"/>
      <c r="C485" s="3"/>
      <c r="D485" s="3"/>
      <c r="E485" s="3"/>
      <c r="F485" s="3"/>
      <c r="G485" s="3"/>
      <c r="H485" s="3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3"/>
      <c r="T485" s="3"/>
      <c r="U485" s="3"/>
      <c r="V485" s="3"/>
      <c r="W485" s="3"/>
    </row>
    <row r="486" spans="2:23" ht="14.25">
      <c r="B486" s="3"/>
      <c r="C486" s="3"/>
      <c r="D486" s="3"/>
      <c r="E486" s="3"/>
      <c r="F486" s="3"/>
      <c r="G486" s="3"/>
      <c r="H486" s="3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3"/>
      <c r="T486" s="3"/>
      <c r="U486" s="3"/>
      <c r="V486" s="3"/>
      <c r="W486" s="3"/>
    </row>
    <row r="487" spans="2:23" ht="14.25">
      <c r="B487" s="3"/>
      <c r="C487" s="3"/>
      <c r="D487" s="3"/>
      <c r="E487" s="3"/>
      <c r="F487" s="3"/>
      <c r="G487" s="3"/>
      <c r="H487" s="3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3"/>
      <c r="T487" s="3"/>
      <c r="U487" s="3"/>
      <c r="V487" s="3"/>
      <c r="W487" s="3"/>
    </row>
    <row r="488" spans="2:23" ht="14.25">
      <c r="B488" s="3"/>
      <c r="C488" s="3"/>
      <c r="D488" s="3"/>
      <c r="E488" s="3"/>
      <c r="F488" s="3"/>
      <c r="G488" s="3"/>
      <c r="H488" s="3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3"/>
      <c r="T488" s="3"/>
      <c r="U488" s="3"/>
      <c r="V488" s="3"/>
      <c r="W488" s="3"/>
    </row>
    <row r="489" spans="2:23" ht="14.25">
      <c r="B489" s="3"/>
      <c r="C489" s="3"/>
      <c r="D489" s="3"/>
      <c r="E489" s="3"/>
      <c r="F489" s="3"/>
      <c r="G489" s="3"/>
      <c r="H489" s="3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3"/>
      <c r="T489" s="3"/>
      <c r="U489" s="3"/>
      <c r="V489" s="3"/>
      <c r="W489" s="3"/>
    </row>
    <row r="490" spans="2:23" ht="14.25">
      <c r="B490" s="3"/>
      <c r="C490" s="3"/>
      <c r="D490" s="3"/>
      <c r="E490" s="3"/>
      <c r="F490" s="3"/>
      <c r="G490" s="3"/>
      <c r="H490" s="3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3"/>
      <c r="T490" s="3"/>
      <c r="U490" s="3"/>
      <c r="V490" s="3"/>
      <c r="W490" s="3"/>
    </row>
    <row r="491" spans="2:23" ht="14.25">
      <c r="B491" s="3"/>
      <c r="C491" s="3"/>
      <c r="D491" s="3"/>
      <c r="E491" s="3"/>
      <c r="F491" s="3"/>
      <c r="G491" s="3"/>
      <c r="H491" s="3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3"/>
      <c r="T491" s="3"/>
      <c r="U491" s="3"/>
      <c r="V491" s="3"/>
      <c r="W491" s="3"/>
    </row>
    <row r="492" spans="2:23" ht="14.25">
      <c r="B492" s="3"/>
      <c r="C492" s="3"/>
      <c r="D492" s="3"/>
      <c r="E492" s="3"/>
      <c r="F492" s="3"/>
      <c r="G492" s="3"/>
      <c r="H492" s="3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3"/>
      <c r="T492" s="3"/>
      <c r="U492" s="3"/>
      <c r="V492" s="3"/>
      <c r="W492" s="3"/>
    </row>
    <row r="493" spans="2:23" ht="14.25">
      <c r="B493" s="3"/>
      <c r="C493" s="3"/>
      <c r="D493" s="3"/>
      <c r="E493" s="3"/>
      <c r="F493" s="3"/>
      <c r="G493" s="3"/>
      <c r="H493" s="3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3"/>
      <c r="T493" s="3"/>
      <c r="U493" s="3"/>
      <c r="V493" s="3"/>
      <c r="W493" s="3"/>
    </row>
    <row r="494" spans="2:23" ht="14.25">
      <c r="B494" s="3"/>
      <c r="C494" s="3"/>
      <c r="D494" s="3"/>
      <c r="E494" s="3"/>
      <c r="F494" s="3"/>
      <c r="G494" s="3"/>
      <c r="H494" s="3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3"/>
      <c r="T494" s="3"/>
      <c r="U494" s="3"/>
      <c r="V494" s="3"/>
      <c r="W494" s="3"/>
    </row>
    <row r="495" spans="2:23" ht="14.25">
      <c r="B495" s="3"/>
      <c r="C495" s="3"/>
      <c r="D495" s="3"/>
      <c r="E495" s="3"/>
      <c r="F495" s="3"/>
      <c r="G495" s="3"/>
      <c r="H495" s="3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3"/>
      <c r="T495" s="3"/>
      <c r="U495" s="3"/>
      <c r="V495" s="3"/>
      <c r="W495" s="3"/>
    </row>
    <row r="496" spans="2:23" ht="14.25">
      <c r="B496" s="3"/>
      <c r="C496" s="3"/>
      <c r="D496" s="3"/>
      <c r="E496" s="3"/>
      <c r="F496" s="3"/>
      <c r="G496" s="3"/>
      <c r="H496" s="3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3"/>
      <c r="T496" s="3"/>
      <c r="U496" s="3"/>
      <c r="V496" s="3"/>
      <c r="W496" s="3"/>
    </row>
    <row r="497" spans="2:23" ht="14.25">
      <c r="B497" s="3"/>
      <c r="C497" s="3"/>
      <c r="D497" s="3"/>
      <c r="E497" s="3"/>
      <c r="F497" s="3"/>
      <c r="G497" s="3"/>
      <c r="H497" s="3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3"/>
      <c r="T497" s="3"/>
      <c r="U497" s="3"/>
      <c r="V497" s="3"/>
      <c r="W497" s="3"/>
    </row>
    <row r="498" spans="2:23" ht="14.25">
      <c r="B498" s="3"/>
      <c r="C498" s="3"/>
      <c r="D498" s="3"/>
      <c r="E498" s="3"/>
      <c r="F498" s="3"/>
      <c r="G498" s="3"/>
      <c r="H498" s="3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3"/>
      <c r="T498" s="3"/>
      <c r="U498" s="3"/>
      <c r="V498" s="3"/>
      <c r="W498" s="3"/>
    </row>
    <row r="499" spans="2:23" ht="14.25">
      <c r="B499" s="3"/>
      <c r="C499" s="3"/>
      <c r="D499" s="3"/>
      <c r="E499" s="3"/>
      <c r="F499" s="3"/>
      <c r="G499" s="3"/>
      <c r="H499" s="3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3"/>
      <c r="T499" s="3"/>
      <c r="U499" s="3"/>
      <c r="V499" s="3"/>
      <c r="W499" s="3"/>
    </row>
    <row r="500" spans="2:23" ht="14.25">
      <c r="B500" s="3"/>
      <c r="C500" s="3"/>
      <c r="D500" s="3"/>
      <c r="E500" s="3"/>
      <c r="F500" s="3"/>
      <c r="G500" s="3"/>
      <c r="H500" s="3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3"/>
      <c r="T500" s="3"/>
      <c r="U500" s="3"/>
      <c r="V500" s="3"/>
      <c r="W500" s="3"/>
    </row>
    <row r="501" spans="2:23" ht="14.25">
      <c r="B501" s="3"/>
      <c r="C501" s="3"/>
      <c r="D501" s="3"/>
      <c r="E501" s="3"/>
      <c r="F501" s="3"/>
      <c r="G501" s="3"/>
      <c r="H501" s="3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3"/>
      <c r="T501" s="3"/>
      <c r="U501" s="3"/>
      <c r="V501" s="3"/>
      <c r="W501" s="3"/>
    </row>
    <row r="502" spans="2:23" ht="14.25">
      <c r="B502" s="3"/>
      <c r="C502" s="3"/>
      <c r="D502" s="3"/>
      <c r="E502" s="3"/>
      <c r="F502" s="3"/>
      <c r="G502" s="3"/>
      <c r="H502" s="3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3"/>
      <c r="T502" s="3"/>
      <c r="U502" s="3"/>
      <c r="V502" s="3"/>
      <c r="W502" s="3"/>
    </row>
    <row r="503" spans="2:23" ht="14.25">
      <c r="B503" s="3"/>
      <c r="C503" s="3"/>
      <c r="D503" s="3"/>
      <c r="E503" s="3"/>
      <c r="F503" s="3"/>
      <c r="G503" s="3"/>
      <c r="H503" s="3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3"/>
      <c r="T503" s="3"/>
      <c r="U503" s="3"/>
      <c r="V503" s="3"/>
      <c r="W503" s="3"/>
    </row>
    <row r="504" spans="2:23" ht="14.25">
      <c r="B504" s="3"/>
      <c r="C504" s="3"/>
      <c r="D504" s="3"/>
      <c r="E504" s="3"/>
      <c r="F504" s="3"/>
      <c r="G504" s="3"/>
      <c r="H504" s="3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3"/>
      <c r="T504" s="3"/>
      <c r="U504" s="3"/>
      <c r="V504" s="3"/>
      <c r="W504" s="3"/>
    </row>
    <row r="505" spans="2:23" ht="14.25">
      <c r="B505" s="3"/>
      <c r="C505" s="3"/>
      <c r="D505" s="3"/>
      <c r="E505" s="3"/>
      <c r="F505" s="3"/>
      <c r="G505" s="3"/>
      <c r="H505" s="3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3"/>
      <c r="T505" s="3"/>
      <c r="U505" s="3"/>
      <c r="V505" s="3"/>
      <c r="W505" s="3"/>
    </row>
    <row r="506" spans="2:23" ht="14.25">
      <c r="B506" s="3"/>
      <c r="C506" s="3"/>
      <c r="D506" s="3"/>
      <c r="E506" s="3"/>
      <c r="F506" s="3"/>
      <c r="G506" s="3"/>
      <c r="H506" s="3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3"/>
      <c r="T506" s="3"/>
      <c r="U506" s="3"/>
      <c r="V506" s="3"/>
      <c r="W506" s="3"/>
    </row>
    <row r="507" spans="2:23" ht="14.25">
      <c r="B507" s="3"/>
      <c r="C507" s="3"/>
      <c r="D507" s="3"/>
      <c r="E507" s="3"/>
      <c r="F507" s="3"/>
      <c r="G507" s="3"/>
      <c r="H507" s="3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3"/>
      <c r="T507" s="3"/>
      <c r="U507" s="3"/>
      <c r="V507" s="3"/>
      <c r="W507" s="3"/>
    </row>
    <row r="508" spans="2:23" ht="14.25">
      <c r="B508" s="3"/>
      <c r="C508" s="3"/>
      <c r="D508" s="3"/>
      <c r="E508" s="3"/>
      <c r="F508" s="3"/>
      <c r="G508" s="3"/>
      <c r="H508" s="3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3"/>
      <c r="T508" s="3"/>
      <c r="U508" s="3"/>
      <c r="V508" s="3"/>
      <c r="W508" s="3"/>
    </row>
    <row r="509" spans="2:23" ht="14.25">
      <c r="B509" s="3"/>
      <c r="C509" s="3"/>
      <c r="D509" s="3"/>
      <c r="E509" s="3"/>
      <c r="F509" s="3"/>
      <c r="G509" s="3"/>
      <c r="H509" s="3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3"/>
      <c r="T509" s="3"/>
      <c r="U509" s="3"/>
      <c r="V509" s="3"/>
      <c r="W509" s="3"/>
    </row>
    <row r="510" spans="2:23" ht="14.25">
      <c r="B510" s="3"/>
      <c r="C510" s="3"/>
      <c r="D510" s="3"/>
      <c r="E510" s="3"/>
      <c r="F510" s="3"/>
      <c r="G510" s="3"/>
      <c r="H510" s="3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3"/>
      <c r="T510" s="3"/>
      <c r="U510" s="3"/>
      <c r="V510" s="3"/>
      <c r="W510" s="3"/>
    </row>
    <row r="511" spans="2:23" ht="14.25">
      <c r="B511" s="3"/>
      <c r="C511" s="3"/>
      <c r="D511" s="3"/>
      <c r="E511" s="3"/>
      <c r="F511" s="3"/>
      <c r="G511" s="3"/>
      <c r="H511" s="3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3"/>
      <c r="T511" s="3"/>
      <c r="U511" s="3"/>
      <c r="V511" s="3"/>
      <c r="W511" s="3"/>
    </row>
    <row r="512" spans="2:23" ht="14.25">
      <c r="B512" s="3"/>
      <c r="C512" s="3"/>
      <c r="D512" s="3"/>
      <c r="E512" s="3"/>
      <c r="F512" s="3"/>
      <c r="G512" s="3"/>
      <c r="H512" s="3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3"/>
      <c r="T512" s="3"/>
      <c r="U512" s="3"/>
      <c r="V512" s="3"/>
      <c r="W512" s="3"/>
    </row>
    <row r="513" spans="2:23" ht="14.25">
      <c r="B513" s="3"/>
      <c r="C513" s="3"/>
      <c r="D513" s="3"/>
      <c r="E513" s="3"/>
      <c r="F513" s="3"/>
      <c r="G513" s="3"/>
      <c r="H513" s="3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3"/>
      <c r="T513" s="3"/>
      <c r="U513" s="3"/>
      <c r="V513" s="3"/>
      <c r="W513" s="3"/>
    </row>
    <row r="514" spans="2:23" ht="14.25">
      <c r="B514" s="3"/>
      <c r="C514" s="3"/>
      <c r="D514" s="3"/>
      <c r="E514" s="3"/>
      <c r="F514" s="3"/>
      <c r="G514" s="3"/>
      <c r="H514" s="3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3"/>
      <c r="T514" s="3"/>
      <c r="U514" s="3"/>
      <c r="V514" s="3"/>
      <c r="W514" s="3"/>
    </row>
    <row r="515" spans="2:23" ht="14.25">
      <c r="B515" s="3"/>
      <c r="C515" s="3"/>
      <c r="D515" s="3"/>
      <c r="E515" s="3"/>
      <c r="F515" s="3"/>
      <c r="G515" s="3"/>
      <c r="H515" s="3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3"/>
      <c r="T515" s="3"/>
      <c r="U515" s="3"/>
      <c r="V515" s="3"/>
      <c r="W515" s="3"/>
    </row>
    <row r="516" spans="2:23" ht="14.25">
      <c r="B516" s="3"/>
      <c r="C516" s="3"/>
      <c r="D516" s="3"/>
      <c r="E516" s="3"/>
      <c r="F516" s="3"/>
      <c r="G516" s="3"/>
      <c r="H516" s="3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3"/>
      <c r="T516" s="3"/>
      <c r="U516" s="3"/>
      <c r="V516" s="3"/>
      <c r="W516" s="3"/>
    </row>
    <row r="517" spans="2:23" ht="14.25">
      <c r="B517" s="3"/>
      <c r="C517" s="3"/>
      <c r="D517" s="3"/>
      <c r="E517" s="3"/>
      <c r="F517" s="3"/>
      <c r="G517" s="3"/>
      <c r="H517" s="3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3"/>
      <c r="T517" s="3"/>
      <c r="U517" s="3"/>
      <c r="V517" s="3"/>
      <c r="W517" s="3"/>
    </row>
    <row r="518" spans="2:23" ht="14.25">
      <c r="B518" s="3"/>
      <c r="C518" s="3"/>
      <c r="D518" s="3"/>
      <c r="E518" s="3"/>
      <c r="F518" s="3"/>
      <c r="G518" s="3"/>
      <c r="H518" s="3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3"/>
      <c r="T518" s="3"/>
      <c r="U518" s="3"/>
      <c r="V518" s="3"/>
      <c r="W518" s="3"/>
    </row>
    <row r="519" spans="2:23" ht="14.25">
      <c r="B519" s="3"/>
      <c r="C519" s="3"/>
      <c r="D519" s="3"/>
      <c r="E519" s="3"/>
      <c r="F519" s="3"/>
      <c r="G519" s="3"/>
      <c r="H519" s="3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3"/>
      <c r="T519" s="3"/>
      <c r="U519" s="3"/>
      <c r="V519" s="3"/>
      <c r="W519" s="3"/>
    </row>
    <row r="520" spans="2:23" ht="14.25">
      <c r="B520" s="3"/>
      <c r="C520" s="3"/>
      <c r="D520" s="3"/>
      <c r="E520" s="3"/>
      <c r="F520" s="3"/>
      <c r="G520" s="3"/>
      <c r="H520" s="3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3"/>
      <c r="T520" s="3"/>
      <c r="U520" s="3"/>
      <c r="V520" s="3"/>
      <c r="W520" s="3"/>
    </row>
    <row r="521" spans="2:23" ht="14.25">
      <c r="B521" s="3"/>
      <c r="C521" s="3"/>
      <c r="D521" s="3"/>
      <c r="E521" s="3"/>
      <c r="F521" s="3"/>
      <c r="G521" s="3"/>
      <c r="H521" s="3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3"/>
      <c r="T521" s="3"/>
      <c r="U521" s="3"/>
      <c r="V521" s="3"/>
      <c r="W521" s="3"/>
    </row>
    <row r="522" spans="2:23" ht="14.25">
      <c r="B522" s="3"/>
      <c r="C522" s="3"/>
      <c r="D522" s="3"/>
      <c r="E522" s="3"/>
      <c r="F522" s="3"/>
      <c r="G522" s="3"/>
      <c r="H522" s="3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3"/>
      <c r="T522" s="3"/>
      <c r="U522" s="3"/>
      <c r="V522" s="3"/>
      <c r="W522" s="3"/>
    </row>
    <row r="523" spans="2:23" ht="14.25">
      <c r="B523" s="3"/>
      <c r="C523" s="3"/>
      <c r="D523" s="3"/>
      <c r="E523" s="3"/>
      <c r="F523" s="3"/>
      <c r="G523" s="3"/>
      <c r="H523" s="3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3"/>
      <c r="T523" s="3"/>
      <c r="U523" s="3"/>
      <c r="V523" s="3"/>
      <c r="W523" s="3"/>
    </row>
    <row r="524" spans="2:23" ht="14.25">
      <c r="B524" s="3"/>
      <c r="C524" s="3"/>
      <c r="D524" s="3"/>
      <c r="E524" s="3"/>
      <c r="F524" s="3"/>
      <c r="G524" s="3"/>
      <c r="H524" s="3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3"/>
      <c r="T524" s="3"/>
      <c r="U524" s="3"/>
      <c r="V524" s="3"/>
      <c r="W524" s="3"/>
    </row>
    <row r="525" spans="2:23" ht="14.25">
      <c r="B525" s="3"/>
      <c r="C525" s="3"/>
      <c r="D525" s="3"/>
      <c r="E525" s="3"/>
      <c r="F525" s="3"/>
      <c r="G525" s="3"/>
      <c r="H525" s="3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3"/>
      <c r="T525" s="3"/>
      <c r="U525" s="3"/>
      <c r="V525" s="3"/>
      <c r="W525" s="3"/>
    </row>
    <row r="526" spans="2:23" ht="14.25">
      <c r="B526" s="3"/>
      <c r="C526" s="3"/>
      <c r="D526" s="3"/>
      <c r="E526" s="3"/>
      <c r="F526" s="3"/>
      <c r="G526" s="3"/>
      <c r="H526" s="3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3"/>
      <c r="T526" s="3"/>
      <c r="U526" s="3"/>
      <c r="V526" s="3"/>
      <c r="W526" s="3"/>
    </row>
    <row r="527" spans="2:23" ht="14.25">
      <c r="B527" s="3"/>
      <c r="C527" s="3"/>
      <c r="D527" s="3"/>
      <c r="E527" s="3"/>
      <c r="F527" s="3"/>
      <c r="G527" s="3"/>
      <c r="H527" s="3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3"/>
      <c r="T527" s="3"/>
      <c r="U527" s="3"/>
      <c r="V527" s="3"/>
      <c r="W527" s="3"/>
    </row>
    <row r="528" spans="2:23" ht="14.25">
      <c r="B528" s="3"/>
      <c r="C528" s="3"/>
      <c r="D528" s="3"/>
      <c r="E528" s="3"/>
      <c r="F528" s="3"/>
      <c r="G528" s="3"/>
      <c r="H528" s="3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3"/>
      <c r="T528" s="3"/>
      <c r="U528" s="3"/>
      <c r="V528" s="3"/>
      <c r="W528" s="3"/>
    </row>
    <row r="529" spans="2:23" ht="14.25">
      <c r="B529" s="3"/>
      <c r="C529" s="3"/>
      <c r="D529" s="3"/>
      <c r="E529" s="3"/>
      <c r="F529" s="3"/>
      <c r="G529" s="3"/>
      <c r="H529" s="3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3"/>
      <c r="T529" s="3"/>
      <c r="U529" s="3"/>
      <c r="V529" s="3"/>
      <c r="W529" s="3"/>
    </row>
    <row r="530" spans="2:23" ht="14.25">
      <c r="B530" s="3"/>
      <c r="C530" s="3"/>
      <c r="D530" s="3"/>
      <c r="E530" s="3"/>
      <c r="F530" s="3"/>
      <c r="G530" s="3"/>
      <c r="H530" s="3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3"/>
      <c r="T530" s="3"/>
      <c r="U530" s="3"/>
      <c r="V530" s="3"/>
      <c r="W530" s="3"/>
    </row>
    <row r="531" spans="2:23" ht="14.25">
      <c r="B531" s="3"/>
      <c r="C531" s="3"/>
      <c r="D531" s="3"/>
      <c r="E531" s="3"/>
      <c r="F531" s="3"/>
      <c r="G531" s="3"/>
      <c r="H531" s="3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3"/>
      <c r="T531" s="3"/>
      <c r="U531" s="3"/>
      <c r="V531" s="3"/>
      <c r="W531" s="3"/>
    </row>
    <row r="532" spans="2:23" ht="14.25">
      <c r="B532" s="3"/>
      <c r="C532" s="3"/>
      <c r="D532" s="3"/>
      <c r="E532" s="3"/>
      <c r="F532" s="3"/>
      <c r="G532" s="3"/>
      <c r="H532" s="3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3"/>
      <c r="T532" s="3"/>
      <c r="U532" s="3"/>
      <c r="V532" s="3"/>
      <c r="W532" s="3"/>
    </row>
    <row r="533" spans="2:23" ht="14.25">
      <c r="B533" s="3"/>
      <c r="C533" s="3"/>
      <c r="D533" s="3"/>
      <c r="E533" s="3"/>
      <c r="F533" s="3"/>
      <c r="G533" s="3"/>
      <c r="H533" s="3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3"/>
      <c r="T533" s="3"/>
      <c r="U533" s="3"/>
      <c r="V533" s="3"/>
      <c r="W533" s="3"/>
    </row>
    <row r="534" spans="2:23" ht="14.25">
      <c r="B534" s="3"/>
      <c r="C534" s="3"/>
      <c r="D534" s="3"/>
      <c r="E534" s="3"/>
      <c r="F534" s="3"/>
      <c r="G534" s="3"/>
      <c r="H534" s="3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3"/>
      <c r="T534" s="3"/>
      <c r="U534" s="3"/>
      <c r="V534" s="3"/>
      <c r="W534" s="3"/>
    </row>
    <row r="535" spans="2:23" ht="14.25">
      <c r="B535" s="3"/>
      <c r="C535" s="3"/>
      <c r="D535" s="3"/>
      <c r="E535" s="3"/>
      <c r="F535" s="3"/>
      <c r="G535" s="3"/>
      <c r="H535" s="3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3"/>
      <c r="T535" s="3"/>
      <c r="U535" s="3"/>
      <c r="V535" s="3"/>
      <c r="W535" s="3"/>
    </row>
    <row r="536" spans="2:23" ht="14.25">
      <c r="B536" s="3"/>
      <c r="C536" s="3"/>
      <c r="D536" s="3"/>
      <c r="E536" s="3"/>
      <c r="F536" s="3"/>
      <c r="G536" s="3"/>
      <c r="H536" s="3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3"/>
      <c r="T536" s="3"/>
      <c r="U536" s="3"/>
      <c r="V536" s="3"/>
      <c r="W536" s="3"/>
    </row>
    <row r="537" spans="2:23" ht="14.25">
      <c r="B537" s="3"/>
      <c r="C537" s="3"/>
      <c r="D537" s="3"/>
      <c r="E537" s="3"/>
      <c r="F537" s="3"/>
      <c r="G537" s="3"/>
      <c r="H537" s="3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3"/>
      <c r="T537" s="3"/>
      <c r="U537" s="3"/>
      <c r="V537" s="3"/>
      <c r="W537" s="3"/>
    </row>
    <row r="538" spans="2:23" ht="14.25">
      <c r="B538" s="3"/>
      <c r="C538" s="3"/>
      <c r="D538" s="3"/>
      <c r="E538" s="3"/>
      <c r="F538" s="3"/>
      <c r="G538" s="3"/>
      <c r="H538" s="3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3"/>
      <c r="T538" s="3"/>
      <c r="U538" s="3"/>
      <c r="V538" s="3"/>
      <c r="W538" s="3"/>
    </row>
    <row r="539" spans="2:23" ht="14.25">
      <c r="B539" s="3"/>
      <c r="C539" s="3"/>
      <c r="D539" s="3"/>
      <c r="E539" s="3"/>
      <c r="F539" s="3"/>
      <c r="G539" s="3"/>
      <c r="H539" s="3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3"/>
      <c r="T539" s="3"/>
      <c r="U539" s="3"/>
      <c r="V539" s="3"/>
      <c r="W539" s="3"/>
    </row>
    <row r="540" spans="2:23" ht="14.25">
      <c r="B540" s="3"/>
      <c r="C540" s="3"/>
      <c r="D540" s="3"/>
      <c r="E540" s="3"/>
      <c r="F540" s="3"/>
      <c r="G540" s="3"/>
      <c r="H540" s="3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3"/>
      <c r="T540" s="3"/>
      <c r="U540" s="3"/>
      <c r="V540" s="3"/>
      <c r="W540" s="3"/>
    </row>
    <row r="541" spans="2:23" ht="14.25">
      <c r="B541" s="3"/>
      <c r="C541" s="3"/>
      <c r="D541" s="3"/>
      <c r="E541" s="3"/>
      <c r="F541" s="3"/>
      <c r="G541" s="3"/>
      <c r="H541" s="3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3"/>
      <c r="T541" s="3"/>
      <c r="U541" s="3"/>
      <c r="V541" s="3"/>
      <c r="W541" s="3"/>
    </row>
    <row r="542" spans="2:23" ht="14.25">
      <c r="B542" s="3"/>
      <c r="C542" s="3"/>
      <c r="D542" s="3"/>
      <c r="E542" s="3"/>
      <c r="F542" s="3"/>
      <c r="G542" s="3"/>
      <c r="H542" s="3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3"/>
      <c r="T542" s="3"/>
      <c r="U542" s="3"/>
      <c r="V542" s="3"/>
      <c r="W542" s="3"/>
    </row>
    <row r="543" spans="2:23" ht="14.25">
      <c r="B543" s="3"/>
      <c r="C543" s="3"/>
      <c r="D543" s="3"/>
      <c r="E543" s="3"/>
      <c r="F543" s="3"/>
      <c r="G543" s="3"/>
      <c r="H543" s="3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3"/>
      <c r="T543" s="3"/>
      <c r="U543" s="3"/>
      <c r="V543" s="3"/>
      <c r="W543" s="3"/>
    </row>
    <row r="544" spans="2:23" ht="14.25">
      <c r="B544" s="3"/>
      <c r="C544" s="3"/>
      <c r="D544" s="3"/>
      <c r="E544" s="3"/>
      <c r="F544" s="3"/>
      <c r="G544" s="3"/>
      <c r="H544" s="3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3"/>
      <c r="T544" s="3"/>
      <c r="U544" s="3"/>
      <c r="V544" s="3"/>
      <c r="W544" s="3"/>
    </row>
    <row r="545" spans="2:23" ht="14.25">
      <c r="B545" s="3"/>
      <c r="C545" s="3"/>
      <c r="D545" s="3"/>
      <c r="E545" s="3"/>
      <c r="F545" s="3"/>
      <c r="G545" s="3"/>
      <c r="H545" s="3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3"/>
      <c r="T545" s="3"/>
      <c r="U545" s="3"/>
      <c r="V545" s="3"/>
      <c r="W545" s="3"/>
    </row>
    <row r="546" spans="2:23" ht="14.25">
      <c r="B546" s="3"/>
      <c r="C546" s="3"/>
      <c r="D546" s="3"/>
      <c r="E546" s="3"/>
      <c r="F546" s="3"/>
      <c r="G546" s="3"/>
      <c r="H546" s="3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3"/>
      <c r="T546" s="3"/>
      <c r="U546" s="3"/>
      <c r="V546" s="3"/>
      <c r="W546" s="3"/>
    </row>
    <row r="547" spans="2:23" ht="14.25">
      <c r="B547" s="3"/>
      <c r="C547" s="3"/>
      <c r="D547" s="3"/>
      <c r="E547" s="3"/>
      <c r="F547" s="3"/>
      <c r="G547" s="3"/>
      <c r="H547" s="3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3"/>
      <c r="T547" s="3"/>
      <c r="U547" s="3"/>
      <c r="V547" s="3"/>
      <c r="W547" s="3"/>
    </row>
    <row r="548" spans="2:23" ht="14.25">
      <c r="B548" s="3"/>
      <c r="C548" s="3"/>
      <c r="D548" s="3"/>
      <c r="E548" s="3"/>
      <c r="F548" s="3"/>
      <c r="G548" s="3"/>
      <c r="H548" s="3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3"/>
      <c r="T548" s="3"/>
      <c r="U548" s="3"/>
      <c r="V548" s="3"/>
      <c r="W548" s="3"/>
    </row>
    <row r="549" spans="2:23" ht="14.25">
      <c r="B549" s="3"/>
      <c r="C549" s="3"/>
      <c r="D549" s="3"/>
      <c r="E549" s="3"/>
      <c r="F549" s="3"/>
      <c r="G549" s="3"/>
      <c r="H549" s="3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3"/>
      <c r="T549" s="3"/>
      <c r="U549" s="3"/>
      <c r="V549" s="3"/>
      <c r="W549" s="3"/>
    </row>
    <row r="550" spans="2:23" ht="14.25">
      <c r="B550" s="3"/>
      <c r="C550" s="3"/>
      <c r="D550" s="3"/>
      <c r="E550" s="3"/>
      <c r="F550" s="3"/>
      <c r="G550" s="3"/>
      <c r="H550" s="3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3"/>
      <c r="T550" s="3"/>
      <c r="U550" s="3"/>
      <c r="V550" s="3"/>
      <c r="W550" s="3"/>
    </row>
    <row r="551" spans="2:23" ht="14.25">
      <c r="B551" s="3"/>
      <c r="C551" s="3"/>
      <c r="D551" s="3"/>
      <c r="E551" s="3"/>
      <c r="F551" s="3"/>
      <c r="G551" s="3"/>
      <c r="H551" s="3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3"/>
      <c r="T551" s="3"/>
      <c r="U551" s="3"/>
      <c r="V551" s="3"/>
      <c r="W551" s="3"/>
    </row>
    <row r="552" spans="2:23" ht="14.25">
      <c r="B552" s="3"/>
      <c r="C552" s="3"/>
      <c r="D552" s="3"/>
      <c r="E552" s="3"/>
      <c r="F552" s="3"/>
      <c r="G552" s="3"/>
      <c r="H552" s="3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3"/>
      <c r="T552" s="3"/>
      <c r="U552" s="3"/>
      <c r="V552" s="3"/>
      <c r="W552" s="3"/>
    </row>
    <row r="553" spans="2:23" ht="14.25">
      <c r="B553" s="3"/>
      <c r="C553" s="3"/>
      <c r="D553" s="3"/>
      <c r="E553" s="3"/>
      <c r="F553" s="3"/>
      <c r="G553" s="3"/>
      <c r="H553" s="3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3"/>
      <c r="T553" s="3"/>
      <c r="U553" s="3"/>
      <c r="V553" s="3"/>
      <c r="W553" s="3"/>
    </row>
    <row r="554" spans="2:23" ht="14.25">
      <c r="B554" s="3"/>
      <c r="C554" s="3"/>
      <c r="D554" s="3"/>
      <c r="E554" s="3"/>
      <c r="F554" s="3"/>
      <c r="G554" s="3"/>
      <c r="H554" s="3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3"/>
      <c r="T554" s="3"/>
      <c r="U554" s="3"/>
      <c r="V554" s="3"/>
      <c r="W554" s="3"/>
    </row>
    <row r="555" spans="2:23" ht="14.25">
      <c r="B555" s="3"/>
      <c r="C555" s="3"/>
      <c r="D555" s="3"/>
      <c r="E555" s="3"/>
      <c r="F555" s="3"/>
      <c r="G555" s="3"/>
      <c r="H555" s="3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3"/>
      <c r="T555" s="3"/>
      <c r="U555" s="3"/>
      <c r="V555" s="3"/>
      <c r="W555" s="3"/>
    </row>
    <row r="556" spans="2:23" ht="14.25">
      <c r="B556" s="3"/>
      <c r="C556" s="3"/>
      <c r="D556" s="3"/>
      <c r="E556" s="3"/>
      <c r="F556" s="3"/>
      <c r="G556" s="3"/>
      <c r="H556" s="3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3"/>
      <c r="T556" s="3"/>
      <c r="U556" s="3"/>
      <c r="V556" s="3"/>
      <c r="W556" s="3"/>
    </row>
    <row r="557" spans="2:23" ht="14.25">
      <c r="B557" s="3"/>
      <c r="C557" s="3"/>
      <c r="D557" s="3"/>
      <c r="E557" s="3"/>
      <c r="F557" s="3"/>
      <c r="G557" s="3"/>
      <c r="H557" s="3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3"/>
      <c r="T557" s="3"/>
      <c r="U557" s="3"/>
      <c r="V557" s="3"/>
      <c r="W557" s="3"/>
    </row>
    <row r="558" spans="2:23" ht="14.25">
      <c r="B558" s="3"/>
      <c r="C558" s="3"/>
      <c r="D558" s="3"/>
      <c r="E558" s="3"/>
      <c r="F558" s="3"/>
      <c r="G558" s="3"/>
      <c r="H558" s="3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3"/>
      <c r="T558" s="3"/>
      <c r="U558" s="3"/>
      <c r="V558" s="3"/>
      <c r="W558" s="3"/>
    </row>
    <row r="559" spans="2:23" ht="14.25">
      <c r="B559" s="3"/>
      <c r="C559" s="3"/>
      <c r="D559" s="3"/>
      <c r="E559" s="3"/>
      <c r="F559" s="3"/>
      <c r="G559" s="3"/>
      <c r="H559" s="3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3"/>
      <c r="T559" s="3"/>
      <c r="U559" s="3"/>
      <c r="V559" s="3"/>
      <c r="W559" s="3"/>
    </row>
    <row r="560" spans="2:23" ht="14.25">
      <c r="B560" s="3"/>
      <c r="C560" s="3"/>
      <c r="D560" s="3"/>
      <c r="E560" s="3"/>
      <c r="F560" s="3"/>
      <c r="G560" s="3"/>
      <c r="H560" s="3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3"/>
      <c r="T560" s="3"/>
      <c r="U560" s="3"/>
      <c r="V560" s="3"/>
      <c r="W560" s="3"/>
    </row>
    <row r="561" spans="2:23" ht="14.25">
      <c r="B561" s="3"/>
      <c r="C561" s="3"/>
      <c r="D561" s="3"/>
      <c r="E561" s="3"/>
      <c r="F561" s="3"/>
      <c r="G561" s="3"/>
      <c r="H561" s="3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3"/>
      <c r="T561" s="3"/>
      <c r="U561" s="3"/>
      <c r="V561" s="3"/>
      <c r="W561" s="3"/>
    </row>
    <row r="562" spans="2:23" ht="14.25">
      <c r="B562" s="3"/>
      <c r="C562" s="3"/>
      <c r="D562" s="3"/>
      <c r="E562" s="3"/>
      <c r="F562" s="3"/>
      <c r="G562" s="3"/>
      <c r="H562" s="3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3"/>
      <c r="T562" s="3"/>
      <c r="U562" s="3"/>
      <c r="V562" s="3"/>
      <c r="W562" s="3"/>
    </row>
    <row r="563" spans="2:23" ht="14.25">
      <c r="B563" s="3"/>
      <c r="C563" s="3"/>
      <c r="D563" s="3"/>
      <c r="E563" s="3"/>
      <c r="F563" s="3"/>
      <c r="G563" s="3"/>
      <c r="H563" s="3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3"/>
      <c r="T563" s="3"/>
      <c r="U563" s="3"/>
      <c r="V563" s="3"/>
      <c r="W563" s="3"/>
    </row>
    <row r="564" spans="2:23" ht="14.25">
      <c r="B564" s="3"/>
      <c r="C564" s="3"/>
      <c r="D564" s="3"/>
      <c r="E564" s="3"/>
      <c r="F564" s="3"/>
      <c r="G564" s="3"/>
      <c r="H564" s="3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3"/>
      <c r="T564" s="3"/>
      <c r="U564" s="3"/>
      <c r="V564" s="3"/>
      <c r="W564" s="3"/>
    </row>
    <row r="565" spans="2:23" ht="14.25">
      <c r="B565" s="3"/>
      <c r="C565" s="3"/>
      <c r="D565" s="3"/>
      <c r="E565" s="3"/>
      <c r="F565" s="3"/>
      <c r="G565" s="3"/>
      <c r="H565" s="3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3"/>
      <c r="T565" s="3"/>
      <c r="U565" s="3"/>
      <c r="V565" s="3"/>
      <c r="W565" s="3"/>
    </row>
    <row r="566" spans="2:23" ht="14.25">
      <c r="B566" s="3"/>
      <c r="C566" s="3"/>
      <c r="D566" s="3"/>
      <c r="E566" s="3"/>
      <c r="F566" s="3"/>
      <c r="G566" s="3"/>
      <c r="H566" s="3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3"/>
      <c r="T566" s="3"/>
      <c r="U566" s="3"/>
      <c r="V566" s="3"/>
      <c r="W566" s="3"/>
    </row>
    <row r="567" spans="2:23" ht="14.25">
      <c r="B567" s="3"/>
      <c r="C567" s="3"/>
      <c r="D567" s="3"/>
      <c r="E567" s="3"/>
      <c r="F567" s="3"/>
      <c r="G567" s="3"/>
      <c r="H567" s="3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3"/>
      <c r="T567" s="3"/>
      <c r="U567" s="3"/>
      <c r="V567" s="3"/>
      <c r="W567" s="3"/>
    </row>
    <row r="568" spans="2:23" ht="14.25">
      <c r="B568" s="3"/>
      <c r="C568" s="3"/>
      <c r="D568" s="3"/>
      <c r="E568" s="3"/>
      <c r="F568" s="3"/>
      <c r="G568" s="3"/>
      <c r="H568" s="3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3"/>
      <c r="T568" s="3"/>
      <c r="U568" s="3"/>
      <c r="V568" s="3"/>
      <c r="W568" s="3"/>
    </row>
    <row r="569" spans="2:23" ht="14.25">
      <c r="B569" s="3"/>
      <c r="C569" s="3"/>
      <c r="D569" s="3"/>
      <c r="E569" s="3"/>
      <c r="F569" s="3"/>
      <c r="G569" s="3"/>
      <c r="H569" s="3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3"/>
      <c r="T569" s="3"/>
      <c r="U569" s="3"/>
      <c r="V569" s="3"/>
      <c r="W569" s="3"/>
    </row>
    <row r="570" spans="2:23" ht="14.25">
      <c r="B570" s="3"/>
      <c r="C570" s="3"/>
      <c r="D570" s="3"/>
      <c r="E570" s="3"/>
      <c r="F570" s="3"/>
      <c r="G570" s="3"/>
      <c r="H570" s="3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3"/>
      <c r="T570" s="3"/>
      <c r="U570" s="3"/>
      <c r="V570" s="3"/>
      <c r="W570" s="3"/>
    </row>
    <row r="571" spans="2:23" ht="14.25">
      <c r="B571" s="3"/>
      <c r="C571" s="3"/>
      <c r="D571" s="3"/>
      <c r="E571" s="3"/>
      <c r="F571" s="3"/>
      <c r="G571" s="3"/>
      <c r="H571" s="3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3"/>
      <c r="T571" s="3"/>
      <c r="U571" s="3"/>
      <c r="V571" s="3"/>
      <c r="W571" s="3"/>
    </row>
    <row r="572" spans="2:23" ht="14.25">
      <c r="B572" s="3"/>
      <c r="C572" s="3"/>
      <c r="D572" s="3"/>
      <c r="E572" s="3"/>
      <c r="F572" s="3"/>
      <c r="G572" s="3"/>
      <c r="H572" s="3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3"/>
      <c r="T572" s="3"/>
      <c r="U572" s="3"/>
      <c r="V572" s="3"/>
      <c r="W572" s="3"/>
    </row>
    <row r="573" spans="2:23" ht="14.25">
      <c r="B573" s="3"/>
      <c r="C573" s="3"/>
      <c r="D573" s="3"/>
      <c r="E573" s="3"/>
      <c r="F573" s="3"/>
      <c r="G573" s="3"/>
      <c r="H573" s="3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3"/>
      <c r="T573" s="3"/>
      <c r="U573" s="3"/>
      <c r="V573" s="3"/>
      <c r="W573" s="3"/>
    </row>
    <row r="574" spans="2:23" ht="14.25">
      <c r="B574" s="3"/>
      <c r="C574" s="3"/>
      <c r="D574" s="3"/>
      <c r="E574" s="3"/>
      <c r="F574" s="3"/>
      <c r="G574" s="3"/>
      <c r="H574" s="3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3"/>
      <c r="T574" s="3"/>
      <c r="U574" s="3"/>
      <c r="V574" s="3"/>
      <c r="W574" s="3"/>
    </row>
    <row r="575" spans="2:23" ht="14.25">
      <c r="B575" s="3"/>
      <c r="C575" s="3"/>
      <c r="D575" s="3"/>
      <c r="E575" s="3"/>
      <c r="F575" s="3"/>
      <c r="G575" s="3"/>
      <c r="H575" s="3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3"/>
      <c r="T575" s="3"/>
      <c r="U575" s="3"/>
      <c r="V575" s="3"/>
      <c r="W575" s="3"/>
    </row>
    <row r="576" spans="2:23" ht="14.25">
      <c r="B576" s="3"/>
      <c r="C576" s="3"/>
      <c r="D576" s="3"/>
      <c r="E576" s="3"/>
      <c r="F576" s="3"/>
      <c r="G576" s="3"/>
      <c r="H576" s="3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3"/>
      <c r="T576" s="3"/>
      <c r="U576" s="3"/>
      <c r="V576" s="3"/>
      <c r="W576" s="3"/>
    </row>
    <row r="577" spans="2:23" ht="14.25">
      <c r="B577" s="3"/>
      <c r="C577" s="3"/>
      <c r="D577" s="3"/>
      <c r="E577" s="3"/>
      <c r="F577" s="3"/>
      <c r="G577" s="3"/>
      <c r="H577" s="3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3"/>
      <c r="T577" s="3"/>
      <c r="U577" s="3"/>
      <c r="V577" s="3"/>
      <c r="W577" s="3"/>
    </row>
    <row r="578" spans="2:23" ht="14.25">
      <c r="B578" s="3"/>
      <c r="C578" s="3"/>
      <c r="D578" s="3"/>
      <c r="E578" s="3"/>
      <c r="F578" s="3"/>
      <c r="G578" s="3"/>
      <c r="H578" s="3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3"/>
      <c r="T578" s="3"/>
      <c r="U578" s="3"/>
      <c r="V578" s="3"/>
      <c r="W578" s="3"/>
    </row>
    <row r="579" spans="2:23" ht="14.25">
      <c r="B579" s="3"/>
      <c r="C579" s="3"/>
      <c r="D579" s="3"/>
      <c r="E579" s="3"/>
      <c r="F579" s="3"/>
      <c r="G579" s="3"/>
      <c r="H579" s="3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3"/>
      <c r="T579" s="3"/>
      <c r="U579" s="3"/>
      <c r="V579" s="3"/>
      <c r="W579" s="3"/>
    </row>
    <row r="580" spans="2:23" ht="14.25">
      <c r="B580" s="3"/>
      <c r="C580" s="3"/>
      <c r="D580" s="3"/>
      <c r="E580" s="3"/>
      <c r="F580" s="3"/>
      <c r="G580" s="3"/>
      <c r="H580" s="3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3"/>
      <c r="T580" s="3"/>
      <c r="U580" s="3"/>
      <c r="V580" s="3"/>
      <c r="W580" s="3"/>
    </row>
    <row r="581" spans="2:23" ht="14.25">
      <c r="B581" s="3"/>
      <c r="C581" s="3"/>
      <c r="D581" s="3"/>
      <c r="E581" s="3"/>
      <c r="F581" s="3"/>
      <c r="G581" s="3"/>
      <c r="H581" s="3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3"/>
      <c r="T581" s="3"/>
      <c r="U581" s="3"/>
      <c r="V581" s="3"/>
      <c r="W581" s="3"/>
    </row>
    <row r="582" spans="2:23" ht="14.25">
      <c r="B582" s="3"/>
      <c r="C582" s="3"/>
      <c r="D582" s="3"/>
      <c r="E582" s="3"/>
      <c r="F582" s="3"/>
      <c r="G582" s="3"/>
      <c r="H582" s="3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3"/>
      <c r="T582" s="3"/>
      <c r="U582" s="3"/>
      <c r="V582" s="3"/>
      <c r="W582" s="3"/>
    </row>
    <row r="583" spans="2:23" ht="14.25">
      <c r="B583" s="3"/>
      <c r="C583" s="3"/>
      <c r="D583" s="3"/>
      <c r="E583" s="3"/>
      <c r="F583" s="3"/>
      <c r="G583" s="3"/>
      <c r="H583" s="3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3"/>
      <c r="T583" s="3"/>
      <c r="U583" s="3"/>
      <c r="V583" s="3"/>
      <c r="W583" s="3"/>
    </row>
    <row r="584" spans="2:23" ht="14.25">
      <c r="B584" s="3"/>
      <c r="C584" s="3"/>
      <c r="D584" s="3"/>
      <c r="E584" s="3"/>
      <c r="F584" s="3"/>
      <c r="G584" s="3"/>
      <c r="H584" s="3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3"/>
      <c r="T584" s="3"/>
      <c r="U584" s="3"/>
      <c r="V584" s="3"/>
      <c r="W584" s="3"/>
    </row>
    <row r="585" spans="2:23" ht="14.25">
      <c r="B585" s="3"/>
      <c r="C585" s="3"/>
      <c r="D585" s="3"/>
      <c r="E585" s="3"/>
      <c r="F585" s="3"/>
      <c r="G585" s="3"/>
      <c r="H585" s="3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3"/>
      <c r="T585" s="3"/>
      <c r="U585" s="3"/>
      <c r="V585" s="3"/>
      <c r="W585" s="3"/>
    </row>
    <row r="586" spans="2:23" ht="14.25">
      <c r="B586" s="3"/>
      <c r="C586" s="3"/>
      <c r="D586" s="3"/>
      <c r="E586" s="3"/>
      <c r="F586" s="3"/>
      <c r="G586" s="3"/>
      <c r="H586" s="3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3"/>
      <c r="T586" s="3"/>
      <c r="U586" s="3"/>
      <c r="V586" s="3"/>
      <c r="W586" s="3"/>
    </row>
    <row r="587" spans="2:23" ht="14.25">
      <c r="B587" s="3"/>
      <c r="C587" s="3"/>
      <c r="D587" s="3"/>
      <c r="E587" s="3"/>
      <c r="F587" s="3"/>
      <c r="G587" s="3"/>
      <c r="H587" s="3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3"/>
      <c r="T587" s="3"/>
      <c r="U587" s="3"/>
      <c r="V587" s="3"/>
      <c r="W587" s="3"/>
    </row>
    <row r="588" spans="2:23" ht="14.25">
      <c r="B588" s="3"/>
      <c r="C588" s="3"/>
      <c r="D588" s="3"/>
      <c r="E588" s="3"/>
      <c r="F588" s="3"/>
      <c r="G588" s="3"/>
      <c r="H588" s="3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3"/>
      <c r="T588" s="3"/>
      <c r="U588" s="3"/>
      <c r="V588" s="3"/>
      <c r="W588" s="3"/>
    </row>
    <row r="589" spans="2:23" ht="14.25">
      <c r="B589" s="3"/>
      <c r="C589" s="3"/>
      <c r="D589" s="3"/>
      <c r="E589" s="3"/>
      <c r="F589" s="3"/>
      <c r="G589" s="3"/>
      <c r="H589" s="3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3"/>
      <c r="T589" s="3"/>
      <c r="U589" s="3"/>
      <c r="V589" s="3"/>
      <c r="W589" s="3"/>
    </row>
    <row r="590" spans="2:23" ht="14.25">
      <c r="B590" s="3"/>
      <c r="C590" s="3"/>
      <c r="D590" s="3"/>
      <c r="E590" s="3"/>
      <c r="F590" s="3"/>
      <c r="G590" s="3"/>
      <c r="H590" s="3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3"/>
      <c r="T590" s="3"/>
      <c r="U590" s="3"/>
      <c r="V590" s="3"/>
      <c r="W590" s="3"/>
    </row>
    <row r="591" spans="2:23" ht="14.25">
      <c r="B591" s="3"/>
      <c r="C591" s="3"/>
      <c r="D591" s="3"/>
      <c r="E591" s="3"/>
      <c r="F591" s="3"/>
      <c r="G591" s="3"/>
      <c r="H591" s="3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3"/>
      <c r="T591" s="3"/>
      <c r="U591" s="3"/>
      <c r="V591" s="3"/>
      <c r="W591" s="3"/>
    </row>
    <row r="592" spans="2:23" ht="14.25">
      <c r="B592" s="3"/>
      <c r="C592" s="3"/>
      <c r="D592" s="3"/>
      <c r="E592" s="3"/>
      <c r="F592" s="3"/>
      <c r="G592" s="3"/>
      <c r="H592" s="3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3"/>
      <c r="T592" s="3"/>
      <c r="U592" s="3"/>
      <c r="V592" s="3"/>
      <c r="W592" s="3"/>
    </row>
    <row r="593" spans="2:23" ht="14.25">
      <c r="B593" s="3"/>
      <c r="C593" s="3"/>
      <c r="D593" s="3"/>
      <c r="E593" s="3"/>
      <c r="F593" s="3"/>
      <c r="G593" s="3"/>
      <c r="H593" s="3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3"/>
      <c r="T593" s="3"/>
      <c r="U593" s="3"/>
      <c r="V593" s="3"/>
      <c r="W593" s="3"/>
    </row>
    <row r="594" spans="2:23" ht="14.25">
      <c r="B594" s="3"/>
      <c r="C594" s="3"/>
      <c r="D594" s="3"/>
      <c r="E594" s="3"/>
      <c r="F594" s="3"/>
      <c r="G594" s="3"/>
      <c r="H594" s="3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3"/>
      <c r="T594" s="3"/>
      <c r="U594" s="3"/>
      <c r="V594" s="3"/>
      <c r="W594" s="3"/>
    </row>
    <row r="595" spans="2:23" ht="14.25">
      <c r="B595" s="3"/>
      <c r="C595" s="3"/>
      <c r="D595" s="3"/>
      <c r="E595" s="3"/>
      <c r="F595" s="3"/>
      <c r="G595" s="3"/>
      <c r="H595" s="3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3"/>
      <c r="T595" s="3"/>
      <c r="U595" s="3"/>
      <c r="V595" s="3"/>
      <c r="W595" s="3"/>
    </row>
    <row r="596" spans="2:23" ht="14.25">
      <c r="B596" s="3"/>
      <c r="C596" s="3"/>
      <c r="D596" s="3"/>
      <c r="E596" s="3"/>
      <c r="F596" s="3"/>
      <c r="G596" s="3"/>
      <c r="H596" s="3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3"/>
      <c r="T596" s="3"/>
      <c r="U596" s="3"/>
      <c r="V596" s="3"/>
      <c r="W596" s="3"/>
    </row>
    <row r="597" spans="2:23" ht="14.25">
      <c r="B597" s="3"/>
      <c r="C597" s="3"/>
      <c r="D597" s="3"/>
      <c r="E597" s="3"/>
      <c r="F597" s="3"/>
      <c r="G597" s="3"/>
      <c r="H597" s="3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3"/>
      <c r="T597" s="3"/>
      <c r="U597" s="3"/>
      <c r="V597" s="3"/>
      <c r="W597" s="3"/>
    </row>
    <row r="598" spans="2:23" ht="14.25">
      <c r="B598" s="3"/>
      <c r="C598" s="3"/>
      <c r="D598" s="3"/>
      <c r="E598" s="3"/>
      <c r="F598" s="3"/>
      <c r="G598" s="3"/>
      <c r="H598" s="3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3"/>
      <c r="T598" s="3"/>
      <c r="U598" s="3"/>
      <c r="V598" s="3"/>
      <c r="W598" s="3"/>
    </row>
    <row r="599" spans="2:23" ht="14.25">
      <c r="B599" s="3"/>
      <c r="C599" s="3"/>
      <c r="D599" s="3"/>
      <c r="E599" s="3"/>
      <c r="F599" s="3"/>
      <c r="G599" s="3"/>
      <c r="H599" s="3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3"/>
      <c r="T599" s="3"/>
      <c r="U599" s="3"/>
      <c r="V599" s="3"/>
      <c r="W599" s="3"/>
    </row>
    <row r="600" spans="2:23" ht="14.25">
      <c r="B600" s="3"/>
      <c r="C600" s="3"/>
      <c r="D600" s="3"/>
      <c r="E600" s="3"/>
      <c r="F600" s="3"/>
      <c r="G600" s="3"/>
      <c r="H600" s="3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3"/>
      <c r="T600" s="3"/>
      <c r="U600" s="3"/>
      <c r="V600" s="3"/>
      <c r="W600" s="3"/>
    </row>
    <row r="601" spans="2:23" ht="14.25">
      <c r="B601" s="3"/>
      <c r="C601" s="3"/>
      <c r="D601" s="3"/>
      <c r="E601" s="3"/>
      <c r="F601" s="3"/>
      <c r="G601" s="3"/>
      <c r="H601" s="3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3"/>
      <c r="T601" s="3"/>
      <c r="U601" s="3"/>
      <c r="V601" s="3"/>
      <c r="W601" s="3"/>
    </row>
    <row r="602" spans="2:23" ht="14.25">
      <c r="B602" s="3"/>
      <c r="C602" s="3"/>
      <c r="D602" s="3"/>
      <c r="E602" s="3"/>
      <c r="F602" s="3"/>
      <c r="G602" s="3"/>
      <c r="H602" s="3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3"/>
      <c r="T602" s="3"/>
      <c r="U602" s="3"/>
      <c r="V602" s="3"/>
      <c r="W602" s="3"/>
    </row>
    <row r="603" spans="2:23" ht="14.25">
      <c r="B603" s="3"/>
      <c r="C603" s="3"/>
      <c r="D603" s="3"/>
      <c r="E603" s="3"/>
      <c r="F603" s="3"/>
      <c r="G603" s="3"/>
      <c r="H603" s="3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3"/>
      <c r="T603" s="3"/>
      <c r="U603" s="3"/>
      <c r="V603" s="3"/>
      <c r="W603" s="3"/>
    </row>
    <row r="604" spans="2:23" ht="14.25">
      <c r="B604" s="3"/>
      <c r="C604" s="3"/>
      <c r="D604" s="3"/>
      <c r="E604" s="3"/>
      <c r="F604" s="3"/>
      <c r="G604" s="3"/>
      <c r="H604" s="3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3"/>
      <c r="T604" s="3"/>
      <c r="U604" s="3"/>
      <c r="V604" s="3"/>
      <c r="W604" s="3"/>
    </row>
    <row r="605" spans="2:23" ht="14.25">
      <c r="B605" s="3"/>
      <c r="C605" s="3"/>
      <c r="D605" s="3"/>
      <c r="E605" s="3"/>
      <c r="F605" s="3"/>
      <c r="G605" s="3"/>
      <c r="H605" s="3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3"/>
      <c r="T605" s="3"/>
      <c r="U605" s="3"/>
      <c r="V605" s="3"/>
      <c r="W605" s="3"/>
    </row>
    <row r="606" spans="2:23" ht="14.25">
      <c r="B606" s="3"/>
      <c r="C606" s="3"/>
      <c r="D606" s="3"/>
      <c r="E606" s="3"/>
      <c r="F606" s="3"/>
      <c r="G606" s="3"/>
      <c r="H606" s="3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3"/>
      <c r="T606" s="3"/>
      <c r="U606" s="3"/>
      <c r="V606" s="3"/>
      <c r="W606" s="3"/>
    </row>
    <row r="607" spans="2:23" ht="14.25">
      <c r="B607" s="3"/>
      <c r="C607" s="3"/>
      <c r="D607" s="3"/>
      <c r="E607" s="3"/>
      <c r="F607" s="3"/>
      <c r="G607" s="3"/>
      <c r="H607" s="3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3"/>
      <c r="T607" s="3"/>
      <c r="U607" s="3"/>
      <c r="V607" s="3"/>
      <c r="W607" s="3"/>
    </row>
    <row r="608" spans="2:23" ht="14.25">
      <c r="B608" s="3"/>
      <c r="C608" s="3"/>
      <c r="D608" s="3"/>
      <c r="E608" s="3"/>
      <c r="F608" s="3"/>
      <c r="G608" s="3"/>
      <c r="H608" s="3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3"/>
      <c r="T608" s="3"/>
      <c r="U608" s="3"/>
      <c r="V608" s="3"/>
      <c r="W608" s="3"/>
    </row>
    <row r="609" spans="2:23" ht="14.25">
      <c r="B609" s="3"/>
      <c r="C609" s="3"/>
      <c r="D609" s="3"/>
      <c r="E609" s="3"/>
      <c r="F609" s="3"/>
      <c r="G609" s="3"/>
      <c r="H609" s="3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3"/>
      <c r="T609" s="3"/>
      <c r="U609" s="3"/>
      <c r="V609" s="3"/>
      <c r="W609" s="3"/>
    </row>
    <row r="610" spans="2:23" ht="14.25">
      <c r="B610" s="3"/>
      <c r="C610" s="3"/>
      <c r="D610" s="3"/>
      <c r="E610" s="3"/>
      <c r="F610" s="3"/>
      <c r="G610" s="3"/>
      <c r="H610" s="3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3"/>
      <c r="T610" s="3"/>
      <c r="U610" s="3"/>
      <c r="V610" s="3"/>
      <c r="W610" s="3"/>
    </row>
    <row r="611" spans="2:23" ht="14.25">
      <c r="B611" s="3"/>
      <c r="C611" s="3"/>
      <c r="D611" s="3"/>
      <c r="E611" s="3"/>
      <c r="F611" s="3"/>
      <c r="G611" s="3"/>
      <c r="H611" s="3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3"/>
      <c r="T611" s="3"/>
      <c r="U611" s="3"/>
      <c r="V611" s="3"/>
      <c r="W611" s="3"/>
    </row>
    <row r="612" spans="2:23" ht="14.25">
      <c r="B612" s="3"/>
      <c r="C612" s="3"/>
      <c r="D612" s="3"/>
      <c r="E612" s="3"/>
      <c r="F612" s="3"/>
      <c r="G612" s="3"/>
      <c r="H612" s="3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3"/>
      <c r="T612" s="3"/>
      <c r="U612" s="3"/>
      <c r="V612" s="3"/>
      <c r="W612" s="3"/>
    </row>
    <row r="613" spans="2:23" ht="14.25">
      <c r="B613" s="3"/>
      <c r="C613" s="3"/>
      <c r="D613" s="3"/>
      <c r="E613" s="3"/>
      <c r="F613" s="3"/>
      <c r="G613" s="3"/>
      <c r="H613" s="3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3"/>
      <c r="T613" s="3"/>
      <c r="U613" s="3"/>
      <c r="V613" s="3"/>
      <c r="W613" s="3"/>
    </row>
    <row r="614" spans="2:23" ht="14.25">
      <c r="B614" s="3"/>
      <c r="C614" s="3"/>
      <c r="D614" s="3"/>
      <c r="E614" s="3"/>
      <c r="F614" s="3"/>
      <c r="G614" s="3"/>
      <c r="H614" s="3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3"/>
      <c r="T614" s="3"/>
      <c r="U614" s="3"/>
      <c r="V614" s="3"/>
      <c r="W614" s="3"/>
    </row>
    <row r="615" spans="2:23" ht="14.25">
      <c r="B615" s="3"/>
      <c r="C615" s="3"/>
      <c r="D615" s="3"/>
      <c r="E615" s="3"/>
      <c r="F615" s="3"/>
      <c r="G615" s="3"/>
      <c r="H615" s="3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3"/>
      <c r="T615" s="3"/>
      <c r="U615" s="3"/>
      <c r="V615" s="3"/>
      <c r="W615" s="3"/>
    </row>
    <row r="616" spans="2:23" ht="14.25">
      <c r="B616" s="3"/>
      <c r="C616" s="3"/>
      <c r="D616" s="3"/>
      <c r="E616" s="3"/>
      <c r="F616" s="3"/>
      <c r="G616" s="3"/>
      <c r="H616" s="3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3"/>
      <c r="T616" s="3"/>
      <c r="U616" s="3"/>
      <c r="V616" s="3"/>
      <c r="W616" s="3"/>
    </row>
    <row r="617" spans="2:23" ht="14.25">
      <c r="B617" s="3"/>
      <c r="C617" s="3"/>
      <c r="D617" s="3"/>
      <c r="E617" s="3"/>
      <c r="F617" s="3"/>
      <c r="G617" s="3"/>
      <c r="H617" s="3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3"/>
      <c r="T617" s="3"/>
      <c r="U617" s="3"/>
      <c r="V617" s="3"/>
      <c r="W617" s="3"/>
    </row>
    <row r="618" spans="2:23" ht="14.25">
      <c r="B618" s="3"/>
      <c r="C618" s="3"/>
      <c r="D618" s="3"/>
      <c r="E618" s="3"/>
      <c r="F618" s="3"/>
      <c r="G618" s="3"/>
      <c r="H618" s="3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3"/>
      <c r="T618" s="3"/>
      <c r="U618" s="3"/>
      <c r="V618" s="3"/>
      <c r="W618" s="3"/>
    </row>
    <row r="619" spans="2:23" ht="14.25">
      <c r="B619" s="3"/>
      <c r="C619" s="3"/>
      <c r="D619" s="3"/>
      <c r="E619" s="3"/>
      <c r="F619" s="3"/>
      <c r="G619" s="3"/>
      <c r="H619" s="3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3"/>
      <c r="T619" s="3"/>
      <c r="U619" s="3"/>
      <c r="V619" s="3"/>
      <c r="W619" s="3"/>
    </row>
    <row r="620" spans="2:23" ht="14.25">
      <c r="B620" s="3"/>
      <c r="C620" s="3"/>
      <c r="D620" s="3"/>
      <c r="E620" s="3"/>
      <c r="F620" s="3"/>
      <c r="G620" s="3"/>
      <c r="H620" s="3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3"/>
      <c r="T620" s="3"/>
      <c r="U620" s="3"/>
      <c r="V620" s="3"/>
      <c r="W620" s="3"/>
    </row>
    <row r="621" spans="2:23" ht="14.25">
      <c r="B621" s="3"/>
      <c r="C621" s="3"/>
      <c r="D621" s="3"/>
      <c r="E621" s="3"/>
      <c r="F621" s="3"/>
      <c r="G621" s="3"/>
      <c r="H621" s="3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3"/>
      <c r="T621" s="3"/>
      <c r="U621" s="3"/>
      <c r="V621" s="3"/>
      <c r="W621" s="3"/>
    </row>
    <row r="622" spans="2:23" ht="14.25">
      <c r="B622" s="3"/>
      <c r="C622" s="3"/>
      <c r="D622" s="3"/>
      <c r="E622" s="3"/>
      <c r="F622" s="3"/>
      <c r="G622" s="3"/>
      <c r="H622" s="3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3"/>
      <c r="T622" s="3"/>
      <c r="U622" s="3"/>
      <c r="V622" s="3"/>
      <c r="W622" s="3"/>
    </row>
    <row r="623" spans="2:23" ht="14.25">
      <c r="B623" s="3"/>
      <c r="C623" s="3"/>
      <c r="D623" s="3"/>
      <c r="E623" s="3"/>
      <c r="F623" s="3"/>
      <c r="G623" s="3"/>
      <c r="H623" s="3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3"/>
      <c r="T623" s="3"/>
      <c r="U623" s="3"/>
      <c r="V623" s="3"/>
      <c r="W623" s="3"/>
    </row>
    <row r="624" spans="2:23" ht="14.25">
      <c r="B624" s="3"/>
      <c r="C624" s="3"/>
      <c r="D624" s="3"/>
      <c r="E624" s="3"/>
      <c r="F624" s="3"/>
      <c r="G624" s="3"/>
      <c r="H624" s="3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3"/>
      <c r="T624" s="3"/>
      <c r="U624" s="3"/>
      <c r="V624" s="3"/>
      <c r="W624" s="3"/>
    </row>
    <row r="625" spans="2:23" ht="14.25">
      <c r="B625" s="3"/>
      <c r="C625" s="3"/>
      <c r="D625" s="3"/>
      <c r="E625" s="3"/>
      <c r="F625" s="3"/>
      <c r="G625" s="3"/>
      <c r="H625" s="3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3"/>
      <c r="T625" s="3"/>
      <c r="U625" s="3"/>
      <c r="V625" s="3"/>
      <c r="W625" s="3"/>
    </row>
    <row r="626" spans="2:23" ht="14.25">
      <c r="B626" s="3"/>
      <c r="C626" s="3"/>
      <c r="D626" s="3"/>
      <c r="E626" s="3"/>
      <c r="F626" s="3"/>
      <c r="G626" s="3"/>
      <c r="H626" s="3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3"/>
      <c r="T626" s="3"/>
      <c r="U626" s="3"/>
      <c r="V626" s="3"/>
      <c r="W626" s="3"/>
    </row>
    <row r="627" spans="2:23" ht="14.25">
      <c r="B627" s="3"/>
      <c r="C627" s="3"/>
      <c r="D627" s="3"/>
      <c r="E627" s="3"/>
      <c r="F627" s="3"/>
      <c r="G627" s="3"/>
      <c r="H627" s="3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3"/>
      <c r="T627" s="3"/>
      <c r="U627" s="3"/>
      <c r="V627" s="3"/>
      <c r="W627" s="3"/>
    </row>
    <row r="628" spans="2:23" ht="14.25">
      <c r="B628" s="3"/>
      <c r="C628" s="3"/>
      <c r="D628" s="3"/>
      <c r="E628" s="3"/>
      <c r="F628" s="3"/>
      <c r="G628" s="3"/>
      <c r="H628" s="3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3"/>
      <c r="T628" s="3"/>
      <c r="U628" s="3"/>
      <c r="V628" s="3"/>
      <c r="W628" s="3"/>
    </row>
    <row r="629" spans="2:23" ht="14.25">
      <c r="B629" s="3"/>
      <c r="C629" s="3"/>
      <c r="D629" s="3"/>
      <c r="E629" s="3"/>
      <c r="F629" s="3"/>
      <c r="G629" s="3"/>
      <c r="H629" s="3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3"/>
      <c r="T629" s="3"/>
      <c r="U629" s="3"/>
      <c r="V629" s="3"/>
      <c r="W629" s="3"/>
    </row>
    <row r="630" spans="2:23" ht="14.25">
      <c r="B630" s="3"/>
      <c r="C630" s="3"/>
      <c r="D630" s="3"/>
      <c r="E630" s="3"/>
      <c r="F630" s="3"/>
      <c r="G630" s="3"/>
      <c r="H630" s="3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3"/>
      <c r="T630" s="3"/>
      <c r="U630" s="3"/>
      <c r="V630" s="3"/>
      <c r="W630" s="3"/>
    </row>
    <row r="631" spans="2:23" ht="14.25">
      <c r="B631" s="3"/>
      <c r="C631" s="3"/>
      <c r="D631" s="3"/>
      <c r="E631" s="3"/>
      <c r="F631" s="3"/>
      <c r="G631" s="3"/>
      <c r="H631" s="3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3"/>
      <c r="T631" s="3"/>
      <c r="U631" s="3"/>
      <c r="V631" s="3"/>
      <c r="W631" s="3"/>
    </row>
    <row r="632" spans="2:23" ht="14.25">
      <c r="B632" s="3"/>
      <c r="C632" s="3"/>
      <c r="D632" s="3"/>
      <c r="E632" s="3"/>
      <c r="F632" s="3"/>
      <c r="G632" s="3"/>
      <c r="H632" s="3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3"/>
      <c r="T632" s="3"/>
      <c r="U632" s="3"/>
      <c r="V632" s="3"/>
      <c r="W632" s="3"/>
    </row>
    <row r="633" spans="2:23" ht="14.25">
      <c r="B633" s="3"/>
      <c r="C633" s="3"/>
      <c r="D633" s="3"/>
      <c r="E633" s="3"/>
      <c r="F633" s="3"/>
      <c r="G633" s="3"/>
      <c r="H633" s="3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3"/>
      <c r="T633" s="3"/>
      <c r="U633" s="3"/>
      <c r="V633" s="3"/>
      <c r="W633" s="3"/>
    </row>
    <row r="634" spans="2:23" ht="14.25">
      <c r="B634" s="3"/>
      <c r="C634" s="3"/>
      <c r="D634" s="3"/>
      <c r="E634" s="3"/>
      <c r="F634" s="3"/>
      <c r="G634" s="3"/>
      <c r="H634" s="3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3"/>
      <c r="T634" s="3"/>
      <c r="U634" s="3"/>
      <c r="V634" s="3"/>
      <c r="W634" s="3"/>
    </row>
    <row r="635" spans="2:23" ht="14.25">
      <c r="B635" s="3"/>
      <c r="C635" s="3"/>
      <c r="D635" s="3"/>
      <c r="E635" s="3"/>
      <c r="F635" s="3"/>
      <c r="G635" s="3"/>
      <c r="H635" s="3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3"/>
      <c r="T635" s="3"/>
      <c r="U635" s="3"/>
      <c r="V635" s="3"/>
      <c r="W635" s="3"/>
    </row>
    <row r="636" spans="2:23" ht="14.25">
      <c r="B636" s="3"/>
      <c r="C636" s="3"/>
      <c r="D636" s="3"/>
      <c r="E636" s="3"/>
      <c r="F636" s="3"/>
      <c r="G636" s="3"/>
      <c r="H636" s="3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3"/>
      <c r="T636" s="3"/>
      <c r="U636" s="3"/>
      <c r="V636" s="3"/>
      <c r="W636" s="3"/>
    </row>
    <row r="637" spans="2:23" ht="14.25">
      <c r="B637" s="3"/>
      <c r="C637" s="3"/>
      <c r="D637" s="3"/>
      <c r="E637" s="3"/>
      <c r="F637" s="3"/>
      <c r="G637" s="3"/>
      <c r="H637" s="3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3"/>
      <c r="T637" s="3"/>
      <c r="U637" s="3"/>
      <c r="V637" s="3"/>
      <c r="W637" s="3"/>
    </row>
    <row r="638" spans="2:23" ht="14.25">
      <c r="B638" s="3"/>
      <c r="C638" s="3"/>
      <c r="D638" s="3"/>
      <c r="E638" s="3"/>
      <c r="F638" s="3"/>
      <c r="G638" s="3"/>
      <c r="H638" s="3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3"/>
      <c r="T638" s="3"/>
      <c r="U638" s="3"/>
      <c r="V638" s="3"/>
      <c r="W638" s="3"/>
    </row>
    <row r="639" spans="2:23" ht="14.25">
      <c r="B639" s="3"/>
      <c r="C639" s="3"/>
      <c r="D639" s="3"/>
      <c r="E639" s="3"/>
      <c r="F639" s="3"/>
      <c r="G639" s="3"/>
      <c r="H639" s="3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3"/>
      <c r="T639" s="3"/>
      <c r="U639" s="3"/>
      <c r="V639" s="3"/>
      <c r="W639" s="3"/>
    </row>
    <row r="640" spans="2:23" ht="14.25">
      <c r="B640" s="3"/>
      <c r="C640" s="3"/>
      <c r="D640" s="3"/>
      <c r="E640" s="3"/>
      <c r="F640" s="3"/>
      <c r="G640" s="3"/>
      <c r="H640" s="3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3"/>
      <c r="T640" s="3"/>
      <c r="U640" s="3"/>
      <c r="V640" s="3"/>
      <c r="W640" s="3"/>
    </row>
    <row r="641" spans="2:23" ht="14.25">
      <c r="B641" s="3"/>
      <c r="C641" s="3"/>
      <c r="D641" s="3"/>
      <c r="E641" s="3"/>
      <c r="F641" s="3"/>
      <c r="G641" s="3"/>
      <c r="H641" s="3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3"/>
      <c r="T641" s="3"/>
      <c r="U641" s="3"/>
      <c r="V641" s="3"/>
      <c r="W641" s="3"/>
    </row>
    <row r="642" spans="2:23" ht="14.25">
      <c r="B642" s="3"/>
      <c r="C642" s="3"/>
      <c r="D642" s="3"/>
      <c r="E642" s="3"/>
      <c r="F642" s="3"/>
      <c r="G642" s="3"/>
      <c r="H642" s="3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3"/>
      <c r="T642" s="3"/>
      <c r="U642" s="3"/>
      <c r="V642" s="3"/>
      <c r="W642" s="3"/>
    </row>
    <row r="643" spans="2:23" ht="14.25">
      <c r="B643" s="3"/>
      <c r="C643" s="3"/>
      <c r="D643" s="3"/>
      <c r="E643" s="3"/>
      <c r="F643" s="3"/>
      <c r="G643" s="3"/>
      <c r="H643" s="3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3"/>
      <c r="T643" s="3"/>
      <c r="U643" s="3"/>
      <c r="V643" s="3"/>
      <c r="W643" s="3"/>
    </row>
    <row r="644" spans="2:23" ht="14.25">
      <c r="B644" s="3"/>
      <c r="C644" s="3"/>
      <c r="D644" s="3"/>
      <c r="E644" s="3"/>
      <c r="F644" s="3"/>
      <c r="G644" s="3"/>
      <c r="H644" s="3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3"/>
      <c r="T644" s="3"/>
      <c r="U644" s="3"/>
      <c r="V644" s="3"/>
      <c r="W644" s="3"/>
    </row>
    <row r="645" spans="2:23" ht="14.25">
      <c r="B645" s="3"/>
      <c r="C645" s="3"/>
      <c r="D645" s="3"/>
      <c r="E645" s="3"/>
      <c r="F645" s="3"/>
      <c r="G645" s="3"/>
      <c r="H645" s="3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3"/>
      <c r="T645" s="3"/>
      <c r="U645" s="3"/>
      <c r="V645" s="3"/>
      <c r="W645" s="3"/>
    </row>
    <row r="646" spans="2:23" ht="14.25">
      <c r="B646" s="3"/>
      <c r="C646" s="3"/>
      <c r="D646" s="3"/>
      <c r="E646" s="3"/>
      <c r="F646" s="3"/>
      <c r="G646" s="3"/>
      <c r="H646" s="3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3"/>
      <c r="T646" s="3"/>
      <c r="U646" s="3"/>
      <c r="V646" s="3"/>
      <c r="W646" s="3"/>
    </row>
    <row r="647" spans="2:23" ht="14.25">
      <c r="B647" s="3"/>
      <c r="C647" s="3"/>
      <c r="D647" s="3"/>
      <c r="E647" s="3"/>
      <c r="F647" s="3"/>
      <c r="G647" s="3"/>
      <c r="H647" s="3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3"/>
      <c r="T647" s="3"/>
      <c r="U647" s="3"/>
      <c r="V647" s="3"/>
      <c r="W647" s="3"/>
    </row>
    <row r="648" spans="2:23" ht="14.25">
      <c r="B648" s="3"/>
      <c r="C648" s="3"/>
      <c r="D648" s="3"/>
      <c r="E648" s="3"/>
      <c r="F648" s="3"/>
      <c r="G648" s="3"/>
      <c r="H648" s="3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3"/>
      <c r="T648" s="3"/>
      <c r="U648" s="3"/>
      <c r="V648" s="3"/>
      <c r="W648" s="3"/>
    </row>
    <row r="649" spans="2:23" ht="14.25">
      <c r="B649" s="3"/>
      <c r="C649" s="3"/>
      <c r="D649" s="3"/>
      <c r="E649" s="3"/>
      <c r="F649" s="3"/>
      <c r="G649" s="3"/>
      <c r="H649" s="3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3"/>
      <c r="T649" s="3"/>
      <c r="U649" s="3"/>
      <c r="V649" s="3"/>
      <c r="W649" s="3"/>
    </row>
    <row r="650" spans="2:23" ht="14.25">
      <c r="B650" s="3"/>
      <c r="C650" s="3"/>
      <c r="D650" s="3"/>
      <c r="E650" s="3"/>
      <c r="F650" s="3"/>
      <c r="G650" s="3"/>
      <c r="H650" s="3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3"/>
      <c r="T650" s="3"/>
      <c r="U650" s="3"/>
      <c r="V650" s="3"/>
      <c r="W650" s="3"/>
    </row>
    <row r="651" spans="2:23" ht="14.25">
      <c r="B651" s="3"/>
      <c r="C651" s="3"/>
      <c r="D651" s="3"/>
      <c r="E651" s="3"/>
      <c r="F651" s="3"/>
      <c r="G651" s="3"/>
      <c r="H651" s="3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3"/>
      <c r="T651" s="3"/>
      <c r="U651" s="3"/>
      <c r="V651" s="3"/>
      <c r="W651" s="3"/>
    </row>
    <row r="652" spans="2:23" ht="14.25">
      <c r="B652" s="3"/>
      <c r="C652" s="3"/>
      <c r="D652" s="3"/>
      <c r="E652" s="3"/>
      <c r="F652" s="3"/>
      <c r="G652" s="3"/>
      <c r="H652" s="3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3"/>
      <c r="T652" s="3"/>
      <c r="U652" s="3"/>
      <c r="V652" s="3"/>
      <c r="W652" s="3"/>
    </row>
    <row r="653" spans="2:23" ht="14.25">
      <c r="B653" s="3"/>
      <c r="C653" s="3"/>
      <c r="D653" s="3"/>
      <c r="E653" s="3"/>
      <c r="F653" s="3"/>
      <c r="G653" s="3"/>
      <c r="H653" s="3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3"/>
      <c r="T653" s="3"/>
      <c r="U653" s="3"/>
      <c r="V653" s="3"/>
      <c r="W653" s="3"/>
    </row>
    <row r="654" spans="2:23" ht="14.25">
      <c r="B654" s="3"/>
      <c r="C654" s="3"/>
      <c r="D654" s="3"/>
      <c r="E654" s="3"/>
      <c r="F654" s="3"/>
      <c r="G654" s="3"/>
      <c r="H654" s="3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3"/>
      <c r="T654" s="3"/>
      <c r="U654" s="3"/>
      <c r="V654" s="3"/>
      <c r="W654" s="3"/>
    </row>
    <row r="655" spans="2:23" ht="14.25">
      <c r="B655" s="3"/>
      <c r="C655" s="3"/>
      <c r="D655" s="3"/>
      <c r="E655" s="3"/>
      <c r="F655" s="3"/>
      <c r="G655" s="3"/>
      <c r="H655" s="3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3"/>
      <c r="T655" s="3"/>
      <c r="U655" s="3"/>
      <c r="V655" s="3"/>
      <c r="W655" s="3"/>
    </row>
    <row r="656" spans="2:23" ht="14.25">
      <c r="B656" s="3"/>
      <c r="C656" s="3"/>
      <c r="D656" s="3"/>
      <c r="E656" s="3"/>
      <c r="F656" s="3"/>
      <c r="G656" s="3"/>
      <c r="H656" s="3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3"/>
      <c r="T656" s="3"/>
      <c r="U656" s="3"/>
      <c r="V656" s="3"/>
      <c r="W656" s="3"/>
    </row>
    <row r="657" spans="2:23" ht="14.25">
      <c r="B657" s="3"/>
      <c r="C657" s="3"/>
      <c r="D657" s="3"/>
      <c r="E657" s="3"/>
      <c r="F657" s="3"/>
      <c r="G657" s="3"/>
      <c r="H657" s="3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3"/>
      <c r="T657" s="3"/>
      <c r="U657" s="3"/>
      <c r="V657" s="3"/>
      <c r="W657" s="3"/>
    </row>
    <row r="658" spans="2:23" ht="14.25">
      <c r="B658" s="3"/>
      <c r="C658" s="3"/>
      <c r="D658" s="3"/>
      <c r="E658" s="3"/>
      <c r="F658" s="3"/>
      <c r="G658" s="3"/>
      <c r="H658" s="3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3"/>
      <c r="T658" s="3"/>
      <c r="U658" s="3"/>
      <c r="V658" s="3"/>
      <c r="W658" s="3"/>
    </row>
    <row r="659" spans="2:23" ht="14.25">
      <c r="B659" s="3"/>
      <c r="C659" s="3"/>
      <c r="D659" s="3"/>
      <c r="E659" s="3"/>
      <c r="F659" s="3"/>
      <c r="G659" s="3"/>
      <c r="H659" s="3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3"/>
      <c r="T659" s="3"/>
      <c r="U659" s="3"/>
      <c r="V659" s="3"/>
      <c r="W659" s="3"/>
    </row>
    <row r="660" spans="2:23" ht="14.25">
      <c r="B660" s="3"/>
      <c r="C660" s="3"/>
      <c r="D660" s="3"/>
      <c r="E660" s="3"/>
      <c r="F660" s="3"/>
      <c r="G660" s="3"/>
      <c r="H660" s="3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3"/>
      <c r="T660" s="3"/>
      <c r="U660" s="3"/>
      <c r="V660" s="3"/>
      <c r="W660" s="3"/>
    </row>
    <row r="661" spans="2:23" ht="14.25">
      <c r="B661" s="3"/>
      <c r="C661" s="3"/>
      <c r="D661" s="3"/>
      <c r="E661" s="3"/>
      <c r="F661" s="3"/>
      <c r="G661" s="3"/>
      <c r="H661" s="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3"/>
      <c r="T661" s="3"/>
      <c r="U661" s="3"/>
      <c r="V661" s="3"/>
      <c r="W661" s="3"/>
    </row>
    <row r="662" spans="2:23" ht="14.25">
      <c r="B662" s="3"/>
      <c r="C662" s="3"/>
      <c r="D662" s="3"/>
      <c r="E662" s="3"/>
      <c r="F662" s="3"/>
      <c r="G662" s="3"/>
      <c r="H662" s="3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3"/>
      <c r="T662" s="3"/>
      <c r="U662" s="3"/>
      <c r="V662" s="3"/>
      <c r="W662" s="3"/>
    </row>
    <row r="663" spans="2:23" ht="14.25">
      <c r="B663" s="3"/>
      <c r="C663" s="3"/>
      <c r="D663" s="3"/>
      <c r="E663" s="3"/>
      <c r="F663" s="3"/>
      <c r="G663" s="3"/>
      <c r="H663" s="3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3"/>
      <c r="T663" s="3"/>
      <c r="U663" s="3"/>
      <c r="V663" s="3"/>
      <c r="W663" s="3"/>
    </row>
    <row r="664" spans="2:23" ht="14.25">
      <c r="B664" s="3"/>
      <c r="C664" s="3"/>
      <c r="D664" s="3"/>
      <c r="E664" s="3"/>
      <c r="F664" s="3"/>
      <c r="G664" s="3"/>
      <c r="H664" s="3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3"/>
      <c r="T664" s="3"/>
      <c r="U664" s="3"/>
      <c r="V664" s="3"/>
      <c r="W664" s="3"/>
    </row>
    <row r="665" spans="2:23" ht="14.25">
      <c r="B665" s="3"/>
      <c r="C665" s="3"/>
      <c r="D665" s="3"/>
      <c r="E665" s="3"/>
      <c r="F665" s="3"/>
      <c r="G665" s="3"/>
      <c r="H665" s="3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3"/>
      <c r="T665" s="3"/>
      <c r="U665" s="3"/>
      <c r="V665" s="3"/>
      <c r="W665" s="3"/>
    </row>
    <row r="666" spans="2:23" ht="14.25">
      <c r="B666" s="3"/>
      <c r="C666" s="3"/>
      <c r="D666" s="3"/>
      <c r="E666" s="3"/>
      <c r="F666" s="3"/>
      <c r="G666" s="3"/>
      <c r="H666" s="3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3"/>
      <c r="T666" s="3"/>
      <c r="U666" s="3"/>
      <c r="V666" s="3"/>
      <c r="W666" s="3"/>
    </row>
    <row r="667" spans="2:23" ht="14.25">
      <c r="B667" s="3"/>
      <c r="C667" s="3"/>
      <c r="D667" s="3"/>
      <c r="E667" s="3"/>
      <c r="F667" s="3"/>
      <c r="G667" s="3"/>
      <c r="H667" s="3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3"/>
      <c r="T667" s="3"/>
      <c r="U667" s="3"/>
      <c r="V667" s="3"/>
      <c r="W667" s="3"/>
    </row>
    <row r="668" spans="2:23" ht="14.25">
      <c r="B668" s="3"/>
      <c r="C668" s="3"/>
      <c r="D668" s="3"/>
      <c r="E668" s="3"/>
      <c r="F668" s="3"/>
      <c r="G668" s="3"/>
      <c r="H668" s="3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3"/>
      <c r="T668" s="3"/>
      <c r="U668" s="3"/>
      <c r="V668" s="3"/>
      <c r="W668" s="3"/>
    </row>
    <row r="669" spans="2:23" ht="14.25">
      <c r="B669" s="3"/>
      <c r="C669" s="3"/>
      <c r="D669" s="3"/>
      <c r="E669" s="3"/>
      <c r="F669" s="3"/>
      <c r="G669" s="3"/>
      <c r="H669" s="3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3"/>
      <c r="T669" s="3"/>
      <c r="U669" s="3"/>
      <c r="V669" s="3"/>
      <c r="W669" s="3"/>
    </row>
    <row r="670" spans="2:23" ht="14.25">
      <c r="B670" s="3"/>
      <c r="C670" s="3"/>
      <c r="D670" s="3"/>
      <c r="E670" s="3"/>
      <c r="F670" s="3"/>
      <c r="G670" s="3"/>
      <c r="H670" s="3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3"/>
      <c r="T670" s="3"/>
      <c r="U670" s="3"/>
      <c r="V670" s="3"/>
      <c r="W670" s="3"/>
    </row>
    <row r="671" spans="2:23" ht="14.25">
      <c r="B671" s="3"/>
      <c r="C671" s="3"/>
      <c r="D671" s="3"/>
      <c r="E671" s="3"/>
      <c r="F671" s="3"/>
      <c r="G671" s="3"/>
      <c r="H671" s="3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3"/>
      <c r="T671" s="3"/>
      <c r="U671" s="3"/>
      <c r="V671" s="3"/>
      <c r="W671" s="3"/>
    </row>
    <row r="672" spans="2:23" ht="14.25">
      <c r="B672" s="3"/>
      <c r="C672" s="3"/>
      <c r="D672" s="3"/>
      <c r="E672" s="3"/>
      <c r="F672" s="3"/>
      <c r="G672" s="3"/>
      <c r="H672" s="3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3"/>
      <c r="T672" s="3"/>
      <c r="U672" s="3"/>
      <c r="V672" s="3"/>
      <c r="W672" s="3"/>
    </row>
    <row r="673" spans="2:23" ht="14.25">
      <c r="B673" s="3"/>
      <c r="C673" s="3"/>
      <c r="D673" s="3"/>
      <c r="E673" s="3"/>
      <c r="F673" s="3"/>
      <c r="G673" s="3"/>
      <c r="H673" s="3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3"/>
      <c r="T673" s="3"/>
      <c r="U673" s="3"/>
      <c r="V673" s="3"/>
      <c r="W673" s="3"/>
    </row>
    <row r="674" spans="2:23" ht="14.25">
      <c r="B674" s="3"/>
      <c r="C674" s="3"/>
      <c r="D674" s="3"/>
      <c r="E674" s="3"/>
      <c r="F674" s="3"/>
      <c r="G674" s="3"/>
      <c r="H674" s="3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3"/>
      <c r="T674" s="3"/>
      <c r="U674" s="3"/>
      <c r="V674" s="3"/>
      <c r="W674" s="3"/>
    </row>
    <row r="675" spans="2:23" ht="14.25">
      <c r="B675" s="3"/>
      <c r="C675" s="3"/>
      <c r="D675" s="3"/>
      <c r="E675" s="3"/>
      <c r="F675" s="3"/>
      <c r="G675" s="3"/>
      <c r="H675" s="3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3"/>
      <c r="T675" s="3"/>
      <c r="U675" s="3"/>
      <c r="V675" s="3"/>
      <c r="W675" s="3"/>
    </row>
    <row r="676" spans="2:23" ht="14.25">
      <c r="B676" s="3"/>
      <c r="C676" s="3"/>
      <c r="D676" s="3"/>
      <c r="E676" s="3"/>
      <c r="F676" s="3"/>
      <c r="G676" s="3"/>
      <c r="H676" s="3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3"/>
      <c r="T676" s="3"/>
      <c r="U676" s="3"/>
      <c r="V676" s="3"/>
      <c r="W676" s="3"/>
    </row>
    <row r="677" spans="2:23" ht="14.25">
      <c r="B677" s="3"/>
      <c r="C677" s="3"/>
      <c r="D677" s="3"/>
      <c r="E677" s="3"/>
      <c r="F677" s="3"/>
      <c r="G677" s="3"/>
      <c r="H677" s="3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3"/>
      <c r="T677" s="3"/>
      <c r="U677" s="3"/>
      <c r="V677" s="3"/>
      <c r="W677" s="3"/>
    </row>
    <row r="678" spans="2:23" ht="14.25">
      <c r="B678" s="3"/>
      <c r="C678" s="3"/>
      <c r="D678" s="3"/>
      <c r="E678" s="3"/>
      <c r="F678" s="3"/>
      <c r="G678" s="3"/>
      <c r="H678" s="3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3"/>
      <c r="T678" s="3"/>
      <c r="U678" s="3"/>
      <c r="V678" s="3"/>
      <c r="W678" s="3"/>
    </row>
    <row r="679" spans="2:23" ht="14.25">
      <c r="B679" s="3"/>
      <c r="C679" s="3"/>
      <c r="D679" s="3"/>
      <c r="E679" s="3"/>
      <c r="F679" s="3"/>
      <c r="G679" s="3"/>
      <c r="H679" s="3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3"/>
      <c r="T679" s="3"/>
      <c r="U679" s="3"/>
      <c r="V679" s="3"/>
      <c r="W679" s="3"/>
    </row>
    <row r="680" spans="2:23" ht="14.25">
      <c r="B680" s="3"/>
      <c r="C680" s="3"/>
      <c r="D680" s="3"/>
      <c r="E680" s="3"/>
      <c r="F680" s="3"/>
      <c r="G680" s="3"/>
      <c r="H680" s="3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3"/>
      <c r="T680" s="3"/>
      <c r="U680" s="3"/>
      <c r="V680" s="3"/>
      <c r="W680" s="3"/>
    </row>
    <row r="681" spans="2:23" ht="14.25">
      <c r="B681" s="3"/>
      <c r="C681" s="3"/>
      <c r="D681" s="3"/>
      <c r="E681" s="3"/>
      <c r="F681" s="3"/>
      <c r="G681" s="3"/>
      <c r="H681" s="3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3"/>
      <c r="T681" s="3"/>
      <c r="U681" s="3"/>
      <c r="V681" s="3"/>
      <c r="W681" s="3"/>
    </row>
    <row r="682" spans="2:23" ht="14.25">
      <c r="B682" s="3"/>
      <c r="C682" s="3"/>
      <c r="D682" s="3"/>
      <c r="E682" s="3"/>
      <c r="F682" s="3"/>
      <c r="G682" s="3"/>
      <c r="H682" s="3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3"/>
      <c r="T682" s="3"/>
      <c r="U682" s="3"/>
      <c r="V682" s="3"/>
      <c r="W682" s="3"/>
    </row>
    <row r="683" spans="2:23" ht="14.25">
      <c r="B683" s="3"/>
      <c r="C683" s="3"/>
      <c r="D683" s="3"/>
      <c r="E683" s="3"/>
      <c r="F683" s="3"/>
      <c r="G683" s="3"/>
      <c r="H683" s="3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3"/>
      <c r="T683" s="3"/>
      <c r="U683" s="3"/>
      <c r="V683" s="3"/>
      <c r="W683" s="3"/>
    </row>
    <row r="684" spans="2:23" ht="14.25">
      <c r="B684" s="3"/>
      <c r="C684" s="3"/>
      <c r="D684" s="3"/>
      <c r="E684" s="3"/>
      <c r="F684" s="3"/>
      <c r="G684" s="3"/>
      <c r="H684" s="3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3"/>
      <c r="T684" s="3"/>
      <c r="U684" s="3"/>
      <c r="V684" s="3"/>
      <c r="W684" s="3"/>
    </row>
    <row r="685" spans="2:23" ht="14.25">
      <c r="B685" s="3"/>
      <c r="C685" s="3"/>
      <c r="D685" s="3"/>
      <c r="E685" s="3"/>
      <c r="F685" s="3"/>
      <c r="G685" s="3"/>
      <c r="H685" s="3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3"/>
      <c r="T685" s="3"/>
      <c r="U685" s="3"/>
      <c r="V685" s="3"/>
      <c r="W685" s="3"/>
    </row>
    <row r="686" spans="2:23" ht="14.25">
      <c r="B686" s="3"/>
      <c r="C686" s="3"/>
      <c r="D686" s="3"/>
      <c r="E686" s="3"/>
      <c r="F686" s="3"/>
      <c r="G686" s="3"/>
      <c r="H686" s="3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3"/>
      <c r="T686" s="3"/>
      <c r="U686" s="3"/>
      <c r="V686" s="3"/>
      <c r="W686" s="3"/>
    </row>
    <row r="687" spans="2:23" ht="14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4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4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4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4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4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4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4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4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4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4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4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4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4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4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4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4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4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4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4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4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4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4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4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4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4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4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4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4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4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4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4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4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4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4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4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4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4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4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4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4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4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4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4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4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4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4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4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4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4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4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4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4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4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4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4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4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4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4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4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4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4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4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4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4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4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4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4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4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4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4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4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4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4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4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4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4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4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4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4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4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4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4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4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4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4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4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4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4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4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4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4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4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4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4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4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4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4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4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4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4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4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4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4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4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4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4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4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4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4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4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4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4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4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4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4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4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4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4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4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4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4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4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4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4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4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4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4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4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4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4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4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4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4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4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4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4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4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4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4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4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4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4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4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4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4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4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4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4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4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4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4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4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4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4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4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4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4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4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4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4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4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4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4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4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4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4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4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4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4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4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4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4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4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4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4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4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4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4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4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4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4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4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4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4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4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4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4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4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4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4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4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4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4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4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4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4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4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4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4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4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4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4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4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4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4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4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4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4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4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4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4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4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4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4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4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4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4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4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4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4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4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4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4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4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4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4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4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4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4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4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4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4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4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4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4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4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4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4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4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4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4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4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4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4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4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4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4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4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4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4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4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4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4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4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4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4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4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4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4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4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4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4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4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4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4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4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4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4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4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4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4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4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4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4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4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4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4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4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4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4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4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4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4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4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4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4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4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4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4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4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4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4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4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4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4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4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4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4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4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4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4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4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4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4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4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4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4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4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</sheetData>
  <printOptions/>
  <pageMargins left="0.7480314960629921" right="0.36" top="0.52" bottom="0.32" header="0.3" footer="0.32"/>
  <pageSetup horizontalDpi="600" verticalDpi="600" orientation="portrait" paperSize="9" r:id="rId2"/>
  <headerFooter alignWithMargins="0">
    <oddHeader>&amp;L&amp;"Arial,Pogrubiona kursywa"&amp;12Ćwiczenia: polityka pieniężna&amp;R&amp;"Arial,Pogrubiony"&amp;12ROSJA</oddHeader>
  </headerFooter>
  <rowBreaks count="2" manualBreakCount="2">
    <brk id="40" max="9" man="1"/>
    <brk id="95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95"/>
  <sheetViews>
    <sheetView zoomScale="75" zoomScaleNormal="75" workbookViewId="0" topLeftCell="A1">
      <selection activeCell="M5" sqref="M5"/>
    </sheetView>
  </sheetViews>
  <sheetFormatPr defaultColWidth="9.00390625" defaultRowHeight="14.25"/>
  <cols>
    <col min="1" max="1" width="1.12109375" style="0" customWidth="1"/>
    <col min="2" max="2" width="10.00390625" style="0" customWidth="1"/>
    <col min="3" max="3" width="19.125" style="0" customWidth="1"/>
    <col min="4" max="9" width="6.875" style="0" customWidth="1"/>
    <col min="10" max="10" width="0.875" style="0" customWidth="1"/>
  </cols>
  <sheetData>
    <row r="1" spans="1:19" ht="6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2" ht="15">
      <c r="A2" s="31"/>
      <c r="B2" s="55"/>
      <c r="C2" s="29"/>
      <c r="D2" s="33" t="s">
        <v>15</v>
      </c>
      <c r="E2" s="34"/>
      <c r="F2" s="34"/>
      <c r="G2" s="34"/>
      <c r="H2" s="34"/>
      <c r="I2" s="35"/>
      <c r="J2" s="3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4.25">
      <c r="A3" s="31"/>
      <c r="B3" s="30"/>
      <c r="C3" s="9"/>
      <c r="D3" s="16">
        <v>1998</v>
      </c>
      <c r="E3" s="9">
        <v>1999</v>
      </c>
      <c r="F3" s="9">
        <v>2000</v>
      </c>
      <c r="G3" s="9">
        <v>2001</v>
      </c>
      <c r="H3" s="9">
        <v>2002</v>
      </c>
      <c r="I3" s="63">
        <v>2003</v>
      </c>
      <c r="J3" s="37"/>
      <c r="K3" s="5"/>
      <c r="L3" s="5"/>
      <c r="M3" s="5"/>
      <c r="N3" s="5"/>
      <c r="O3" s="5"/>
      <c r="P3" s="5"/>
      <c r="Q3" s="5"/>
      <c r="R3" s="5"/>
      <c r="S3" s="2">
        <v>2004</v>
      </c>
      <c r="T3" s="5">
        <v>2005</v>
      </c>
      <c r="U3" s="5">
        <v>2006</v>
      </c>
      <c r="V3" s="5">
        <v>2007</v>
      </c>
    </row>
    <row r="4" spans="1:23" ht="14.25">
      <c r="A4" s="31"/>
      <c r="B4" s="16" t="s">
        <v>16</v>
      </c>
      <c r="C4" s="9"/>
      <c r="D4" s="12">
        <v>0.85</v>
      </c>
      <c r="E4" s="7">
        <v>0.9</v>
      </c>
      <c r="F4" s="7">
        <v>0.98</v>
      </c>
      <c r="G4" s="7">
        <v>1.1</v>
      </c>
      <c r="H4" s="7">
        <v>1.07</v>
      </c>
      <c r="I4" s="64">
        <v>0.9</v>
      </c>
      <c r="J4" s="38"/>
      <c r="K4" s="7"/>
      <c r="L4" s="7"/>
      <c r="M4" s="7"/>
      <c r="N4" s="7"/>
      <c r="O4" s="7"/>
      <c r="P4" s="7"/>
      <c r="Q4" s="7"/>
      <c r="R4" s="7"/>
      <c r="S4" s="12"/>
      <c r="T4" s="3"/>
      <c r="U4" s="3"/>
      <c r="V4" s="3"/>
      <c r="W4" s="3"/>
    </row>
    <row r="5" spans="1:23" ht="14.25">
      <c r="A5" s="31"/>
      <c r="B5" s="105" t="s">
        <v>17</v>
      </c>
      <c r="C5" s="65"/>
      <c r="D5" s="66">
        <v>0.5</v>
      </c>
      <c r="E5" s="67">
        <f>+E4*100/D4-100</f>
        <v>5.882352941176478</v>
      </c>
      <c r="F5" s="67">
        <f>+F4*100/E4-100</f>
        <v>8.888888888888886</v>
      </c>
      <c r="G5" s="67">
        <f>+G4*100/F4-100</f>
        <v>12.244897959183689</v>
      </c>
      <c r="H5" s="67">
        <f>+H4*100/G4-100</f>
        <v>-2.7272727272727337</v>
      </c>
      <c r="I5" s="68">
        <f>+I4*100/H4-100</f>
        <v>-15.887850467289724</v>
      </c>
      <c r="J5" s="39"/>
      <c r="K5" s="6"/>
      <c r="L5" s="6"/>
      <c r="M5" s="6"/>
      <c r="N5" s="6"/>
      <c r="O5" s="6"/>
      <c r="P5" s="6"/>
      <c r="Q5" s="6"/>
      <c r="R5" s="6"/>
      <c r="S5" s="13"/>
      <c r="T5" s="3"/>
      <c r="U5" s="3"/>
      <c r="V5" s="3"/>
      <c r="W5" s="3"/>
    </row>
    <row r="6" spans="1:23" ht="14.25">
      <c r="A6" s="31"/>
      <c r="B6" s="16" t="s">
        <v>18</v>
      </c>
      <c r="C6" s="9"/>
      <c r="D6" s="14">
        <v>2.5</v>
      </c>
      <c r="E6" s="4">
        <v>2.1</v>
      </c>
      <c r="F6" s="4">
        <v>1.8</v>
      </c>
      <c r="G6" s="4">
        <v>1.6</v>
      </c>
      <c r="H6" s="4">
        <v>1.7</v>
      </c>
      <c r="I6" s="69">
        <v>1.6</v>
      </c>
      <c r="J6" s="40"/>
      <c r="K6" s="4"/>
      <c r="L6" s="4"/>
      <c r="M6" s="4"/>
      <c r="N6" s="4"/>
      <c r="O6" s="4"/>
      <c r="P6" s="4"/>
      <c r="Q6" s="4"/>
      <c r="R6" s="4"/>
      <c r="S6" s="14">
        <v>2.5</v>
      </c>
      <c r="T6" s="4">
        <v>3</v>
      </c>
      <c r="U6" s="4">
        <v>4</v>
      </c>
      <c r="V6" s="4">
        <v>3</v>
      </c>
      <c r="W6" s="3"/>
    </row>
    <row r="7" spans="1:23" ht="14.25">
      <c r="A7" s="31"/>
      <c r="B7" s="16" t="s">
        <v>19</v>
      </c>
      <c r="C7" s="9"/>
      <c r="D7" s="14">
        <v>2</v>
      </c>
      <c r="E7" s="4">
        <v>1.9</v>
      </c>
      <c r="F7" s="4">
        <v>1.6</v>
      </c>
      <c r="G7" s="4">
        <v>1.5</v>
      </c>
      <c r="H7" s="4">
        <v>1.5</v>
      </c>
      <c r="I7" s="69">
        <v>1.5</v>
      </c>
      <c r="J7" s="40"/>
      <c r="K7" s="4"/>
      <c r="L7" s="4"/>
      <c r="M7" s="4"/>
      <c r="N7" s="4"/>
      <c r="O7" s="4"/>
      <c r="P7" s="4"/>
      <c r="Q7" s="4"/>
      <c r="R7" s="4"/>
      <c r="S7" s="14"/>
      <c r="T7" s="3"/>
      <c r="U7" s="3"/>
      <c r="V7" s="3"/>
      <c r="W7" s="3"/>
    </row>
    <row r="8" spans="1:23" ht="14.25">
      <c r="A8" s="31"/>
      <c r="B8" s="16" t="s">
        <v>20</v>
      </c>
      <c r="C8" s="9"/>
      <c r="D8" s="14">
        <v>1.7</v>
      </c>
      <c r="E8" s="4">
        <v>1.7</v>
      </c>
      <c r="F8" s="4">
        <v>1.6</v>
      </c>
      <c r="G8" s="4">
        <v>1.5</v>
      </c>
      <c r="H8" s="4">
        <v>1.5</v>
      </c>
      <c r="I8" s="69">
        <v>1.5</v>
      </c>
      <c r="J8" s="40"/>
      <c r="K8" s="4"/>
      <c r="L8" s="4"/>
      <c r="M8" s="4"/>
      <c r="N8" s="4"/>
      <c r="O8" s="4"/>
      <c r="P8" s="4"/>
      <c r="Q8" s="4"/>
      <c r="R8" s="4"/>
      <c r="S8" s="14"/>
      <c r="T8" s="3"/>
      <c r="U8" s="3"/>
      <c r="V8" s="3"/>
      <c r="W8" s="3"/>
    </row>
    <row r="9" spans="1:23" ht="14.25">
      <c r="A9" s="31"/>
      <c r="B9" s="106" t="s">
        <v>41</v>
      </c>
      <c r="C9" s="70"/>
      <c r="D9" s="71">
        <f>80*24.5</f>
        <v>1960</v>
      </c>
      <c r="E9" s="72">
        <f>+D9*(1+E11/100)*(1+E6/100)</f>
        <v>2025.1739199999997</v>
      </c>
      <c r="F9" s="72">
        <f>+E9*(1+F11/100)*(1+F6/100)</f>
        <v>2125.5374891273595</v>
      </c>
      <c r="G9" s="72">
        <f>+F9*(1+G11/100)*(1+G6/100)</f>
        <v>2185.460642020838</v>
      </c>
      <c r="H9" s="72">
        <f>+G9*(1+H11/100)*(1+H6/100)</f>
        <v>2238.171767245738</v>
      </c>
      <c r="I9" s="73">
        <f>+H9*(1+I11/100)*(1+I6/100)</f>
        <v>2285.352428099278</v>
      </c>
      <c r="J9" s="41"/>
      <c r="K9" s="23"/>
      <c r="L9" s="23"/>
      <c r="M9" s="23"/>
      <c r="N9" s="23"/>
      <c r="O9" s="23"/>
      <c r="P9" s="23"/>
      <c r="Q9" s="23"/>
      <c r="R9" s="23"/>
      <c r="S9" s="21"/>
      <c r="T9" s="22"/>
      <c r="U9" s="22"/>
      <c r="V9" s="22"/>
      <c r="W9" s="3"/>
    </row>
    <row r="10" spans="1:23" ht="14.25">
      <c r="A10" s="31"/>
      <c r="B10" s="16" t="s">
        <v>21</v>
      </c>
      <c r="C10" s="9"/>
      <c r="D10" s="74">
        <f aca="true" t="shared" si="0" ref="D10:I10">+D9/D4</f>
        <v>2305.8823529411766</v>
      </c>
      <c r="E10" s="23">
        <f t="shared" si="0"/>
        <v>2250.193244444444</v>
      </c>
      <c r="F10" s="23">
        <f t="shared" si="0"/>
        <v>2168.9158052319995</v>
      </c>
      <c r="G10" s="23">
        <f t="shared" si="0"/>
        <v>1986.7824018371252</v>
      </c>
      <c r="H10" s="23">
        <f t="shared" si="0"/>
        <v>2091.7493151829326</v>
      </c>
      <c r="I10" s="75">
        <f t="shared" si="0"/>
        <v>2539.2804756658643</v>
      </c>
      <c r="J10" s="42"/>
      <c r="K10" s="23"/>
      <c r="L10" s="23"/>
      <c r="M10" s="23"/>
      <c r="N10" s="23"/>
      <c r="O10" s="23"/>
      <c r="P10" s="23"/>
      <c r="Q10" s="23"/>
      <c r="R10" s="23"/>
      <c r="S10" s="21"/>
      <c r="T10" s="22"/>
      <c r="U10" s="22"/>
      <c r="V10" s="22"/>
      <c r="W10" s="3"/>
    </row>
    <row r="11" spans="1:23" ht="14.25">
      <c r="A11" s="31"/>
      <c r="B11" s="16" t="s">
        <v>22</v>
      </c>
      <c r="C11" s="9"/>
      <c r="D11" s="14">
        <v>1.5</v>
      </c>
      <c r="E11" s="4">
        <v>1.2</v>
      </c>
      <c r="F11" s="4">
        <v>3.1</v>
      </c>
      <c r="G11" s="4">
        <v>1.2</v>
      </c>
      <c r="H11" s="4">
        <v>0.7</v>
      </c>
      <c r="I11" s="69">
        <v>0.5</v>
      </c>
      <c r="J11" s="40"/>
      <c r="K11" s="4"/>
      <c r="L11" s="4"/>
      <c r="M11" s="4"/>
      <c r="N11" s="4"/>
      <c r="O11" s="4"/>
      <c r="P11" s="4"/>
      <c r="Q11" s="4"/>
      <c r="R11" s="4"/>
      <c r="S11" s="14">
        <v>4.5</v>
      </c>
      <c r="T11" s="4">
        <v>5.5</v>
      </c>
      <c r="U11" s="4">
        <v>6</v>
      </c>
      <c r="V11" s="4">
        <v>5</v>
      </c>
      <c r="W11" s="3"/>
    </row>
    <row r="12" spans="1:23" ht="14.25">
      <c r="A12" s="31"/>
      <c r="B12" s="16" t="s">
        <v>23</v>
      </c>
      <c r="C12" s="9"/>
      <c r="D12" s="14">
        <v>2.5</v>
      </c>
      <c r="E12" s="4">
        <v>2.8</v>
      </c>
      <c r="F12" s="4">
        <v>4.3</v>
      </c>
      <c r="G12" s="4">
        <v>1.2</v>
      </c>
      <c r="H12" s="4">
        <v>-0.5</v>
      </c>
      <c r="I12" s="69">
        <v>-0.5</v>
      </c>
      <c r="J12" s="40"/>
      <c r="K12" s="4"/>
      <c r="L12" s="4"/>
      <c r="M12" s="4"/>
      <c r="N12" s="4"/>
      <c r="O12" s="4"/>
      <c r="P12" s="4"/>
      <c r="Q12" s="4"/>
      <c r="R12" s="4"/>
      <c r="S12" s="14">
        <v>6</v>
      </c>
      <c r="T12" s="4">
        <v>10</v>
      </c>
      <c r="U12" s="4">
        <v>12</v>
      </c>
      <c r="V12" s="4">
        <v>8</v>
      </c>
      <c r="W12" s="3"/>
    </row>
    <row r="13" spans="1:23" ht="14.25">
      <c r="A13" s="31"/>
      <c r="B13" s="105" t="s">
        <v>24</v>
      </c>
      <c r="C13" s="65"/>
      <c r="D13" s="76">
        <v>1.1</v>
      </c>
      <c r="E13" s="77">
        <v>0.8</v>
      </c>
      <c r="F13" s="77">
        <v>1.9</v>
      </c>
      <c r="G13" s="77">
        <v>0.9</v>
      </c>
      <c r="H13" s="77">
        <v>0.9</v>
      </c>
      <c r="I13" s="78">
        <v>0.8</v>
      </c>
      <c r="J13" s="43"/>
      <c r="K13" s="4"/>
      <c r="L13" s="4"/>
      <c r="M13" s="4"/>
      <c r="N13" s="4"/>
      <c r="O13" s="4"/>
      <c r="P13" s="4"/>
      <c r="Q13" s="4"/>
      <c r="R13" s="4"/>
      <c r="S13" s="14">
        <v>4.5</v>
      </c>
      <c r="T13" s="4">
        <v>4.5</v>
      </c>
      <c r="U13" s="4">
        <v>5</v>
      </c>
      <c r="V13" s="4">
        <v>4</v>
      </c>
      <c r="W13" s="3"/>
    </row>
    <row r="14" spans="1:23" ht="14.25">
      <c r="A14" s="31"/>
      <c r="B14" s="16" t="s">
        <v>25</v>
      </c>
      <c r="C14" s="9"/>
      <c r="D14" s="14">
        <f aca="true" t="shared" si="1" ref="D14:I15">+D17*D$10</f>
        <v>-36.89411764705883</v>
      </c>
      <c r="E14" s="4">
        <f t="shared" si="1"/>
        <v>-45.003864888888884</v>
      </c>
      <c r="F14" s="4">
        <f t="shared" si="1"/>
        <v>-39.04048449417599</v>
      </c>
      <c r="G14" s="4">
        <f t="shared" si="1"/>
        <v>-37.74886563490538</v>
      </c>
      <c r="H14" s="4">
        <f t="shared" si="1"/>
        <v>-41.83498630365865</v>
      </c>
      <c r="I14" s="69">
        <f t="shared" si="1"/>
        <v>-45.70704856198555</v>
      </c>
      <c r="J14" s="40"/>
      <c r="K14" s="4"/>
      <c r="L14" s="4"/>
      <c r="M14" s="4"/>
      <c r="N14" s="4"/>
      <c r="O14" s="4"/>
      <c r="P14" s="4"/>
      <c r="Q14" s="4"/>
      <c r="R14" s="4"/>
      <c r="S14" s="14"/>
      <c r="T14" s="3"/>
      <c r="U14" s="3"/>
      <c r="V14" s="3"/>
      <c r="W14" s="3"/>
    </row>
    <row r="15" spans="1:23" ht="14.25">
      <c r="A15" s="31"/>
      <c r="B15" s="16" t="s">
        <v>26</v>
      </c>
      <c r="C15" s="9"/>
      <c r="D15" s="14">
        <f t="shared" si="1"/>
        <v>48.42352941176471</v>
      </c>
      <c r="E15" s="4">
        <f t="shared" si="1"/>
        <v>51.754444622222216</v>
      </c>
      <c r="F15" s="4">
        <f t="shared" si="1"/>
        <v>54.22289513079999</v>
      </c>
      <c r="G15" s="4">
        <f t="shared" si="1"/>
        <v>31.788518429394003</v>
      </c>
      <c r="H15" s="4">
        <f t="shared" si="1"/>
        <v>31.37623972774399</v>
      </c>
      <c r="I15" s="69">
        <f t="shared" si="1"/>
        <v>48.24632903765142</v>
      </c>
      <c r="J15" s="40"/>
      <c r="K15" s="4"/>
      <c r="L15" s="4"/>
      <c r="M15" s="4"/>
      <c r="N15" s="4"/>
      <c r="O15" s="4"/>
      <c r="P15" s="4"/>
      <c r="Q15" s="4"/>
      <c r="R15" s="4"/>
      <c r="S15" s="14"/>
      <c r="T15" s="3"/>
      <c r="U15" s="3"/>
      <c r="V15" s="3"/>
      <c r="W15" s="3"/>
    </row>
    <row r="16" spans="1:23" ht="14.25">
      <c r="A16" s="31"/>
      <c r="B16" s="16" t="s">
        <v>27</v>
      </c>
      <c r="C16" s="9"/>
      <c r="D16" s="13">
        <f>+E16+D19*D10</f>
        <v>80.9566916467628</v>
      </c>
      <c r="E16" s="6">
        <f>+F16+E19*E10</f>
        <v>92.48610341146869</v>
      </c>
      <c r="F16" s="6">
        <f>+G16+F19*F10</f>
        <v>99.23668314480203</v>
      </c>
      <c r="G16" s="6">
        <f>+H16+G19*G10</f>
        <v>114.41909378142603</v>
      </c>
      <c r="H16" s="6">
        <f>+I16+H19*H10</f>
        <v>108.45874657591466</v>
      </c>
      <c r="I16" s="79">
        <v>98</v>
      </c>
      <c r="J16" s="44"/>
      <c r="K16" s="6"/>
      <c r="L16" s="6"/>
      <c r="M16" s="6"/>
      <c r="N16" s="6"/>
      <c r="O16" s="6"/>
      <c r="P16" s="6"/>
      <c r="Q16" s="6"/>
      <c r="R16" s="6"/>
      <c r="S16" s="16"/>
      <c r="T16" s="3"/>
      <c r="U16" s="3"/>
      <c r="V16" s="3"/>
      <c r="W16" s="3"/>
    </row>
    <row r="17" spans="1:23" ht="14.25">
      <c r="A17" s="31"/>
      <c r="B17" s="16" t="s">
        <v>28</v>
      </c>
      <c r="C17" s="9"/>
      <c r="D17" s="15">
        <f aca="true" t="shared" si="2" ref="D17:I17">-D18-D19</f>
        <v>-0.016</v>
      </c>
      <c r="E17" s="8">
        <f t="shared" si="2"/>
        <v>-0.02</v>
      </c>
      <c r="F17" s="8">
        <f t="shared" si="2"/>
        <v>-0.018000000000000002</v>
      </c>
      <c r="G17" s="8">
        <f t="shared" si="2"/>
        <v>-0.019</v>
      </c>
      <c r="H17" s="8">
        <f t="shared" si="2"/>
        <v>-0.02</v>
      </c>
      <c r="I17" s="101">
        <f t="shared" si="2"/>
        <v>-0.018</v>
      </c>
      <c r="J17" s="51"/>
      <c r="K17" s="8"/>
      <c r="L17" s="8"/>
      <c r="M17" s="8"/>
      <c r="N17" s="8"/>
      <c r="O17" s="8"/>
      <c r="P17" s="8"/>
      <c r="Q17" s="8"/>
      <c r="R17" s="8"/>
      <c r="S17" s="16"/>
      <c r="T17" s="3"/>
      <c r="U17" s="3"/>
      <c r="V17" s="3"/>
      <c r="W17" s="3"/>
    </row>
    <row r="18" spans="1:23" ht="14.25">
      <c r="A18" s="31"/>
      <c r="B18" s="16" t="s">
        <v>29</v>
      </c>
      <c r="C18" s="9"/>
      <c r="D18" s="25">
        <v>0.021</v>
      </c>
      <c r="E18" s="24">
        <v>0.023</v>
      </c>
      <c r="F18" s="24">
        <v>0.025</v>
      </c>
      <c r="G18" s="24">
        <v>0.016</v>
      </c>
      <c r="H18" s="24">
        <v>0.015</v>
      </c>
      <c r="I18" s="82">
        <v>0.019</v>
      </c>
      <c r="J18" s="46"/>
      <c r="K18" s="24"/>
      <c r="L18" s="24"/>
      <c r="M18" s="24"/>
      <c r="N18" s="24"/>
      <c r="O18" s="24"/>
      <c r="P18" s="24"/>
      <c r="Q18" s="24"/>
      <c r="R18" s="24"/>
      <c r="S18" s="25"/>
      <c r="T18" s="26"/>
      <c r="U18" s="26"/>
      <c r="V18" s="26"/>
      <c r="W18" s="3"/>
    </row>
    <row r="19" spans="1:23" ht="14.25">
      <c r="A19" s="31"/>
      <c r="B19" s="16" t="s">
        <v>30</v>
      </c>
      <c r="C19" s="9"/>
      <c r="D19" s="15">
        <v>-0.005</v>
      </c>
      <c r="E19" s="8">
        <v>-0.003</v>
      </c>
      <c r="F19" s="8">
        <v>-0.007</v>
      </c>
      <c r="G19" s="8">
        <v>0.003</v>
      </c>
      <c r="H19" s="8">
        <v>0.005</v>
      </c>
      <c r="I19" s="101">
        <v>-0.001</v>
      </c>
      <c r="J19" s="51"/>
      <c r="K19" s="8"/>
      <c r="L19" s="8"/>
      <c r="M19" s="8"/>
      <c r="N19" s="8"/>
      <c r="O19" s="8"/>
      <c r="P19" s="8"/>
      <c r="Q19" s="8"/>
      <c r="R19" s="8"/>
      <c r="S19" s="14"/>
      <c r="T19" s="3"/>
      <c r="U19" s="3"/>
      <c r="V19" s="3"/>
      <c r="W19" s="3"/>
    </row>
    <row r="20" spans="1:23" ht="14.25">
      <c r="A20" s="31"/>
      <c r="B20" s="106" t="s">
        <v>6</v>
      </c>
      <c r="C20" s="70"/>
      <c r="D20" s="83" t="s">
        <v>0</v>
      </c>
      <c r="E20" s="84" t="s">
        <v>0</v>
      </c>
      <c r="F20" s="84" t="s">
        <v>0</v>
      </c>
      <c r="G20" s="84" t="s">
        <v>0</v>
      </c>
      <c r="H20" s="84" t="s">
        <v>0</v>
      </c>
      <c r="I20" s="85" t="s">
        <v>5</v>
      </c>
      <c r="J20" s="47"/>
      <c r="K20" s="10"/>
      <c r="L20" s="10"/>
      <c r="M20" s="10"/>
      <c r="N20" s="10"/>
      <c r="O20" s="10"/>
      <c r="P20" s="10"/>
      <c r="Q20" s="10"/>
      <c r="R20" s="10"/>
      <c r="S20" s="17" t="s">
        <v>1</v>
      </c>
      <c r="T20" s="10" t="s">
        <v>4</v>
      </c>
      <c r="U20" s="10" t="s">
        <v>4</v>
      </c>
      <c r="V20" s="10" t="s">
        <v>5</v>
      </c>
      <c r="W20" s="3"/>
    </row>
    <row r="21" spans="1:23" ht="14.25">
      <c r="A21" s="31"/>
      <c r="B21" s="16" t="s">
        <v>31</v>
      </c>
      <c r="C21" s="9"/>
      <c r="D21" s="28">
        <v>0</v>
      </c>
      <c r="E21" s="27">
        <v>0</v>
      </c>
      <c r="F21" s="27">
        <v>0</v>
      </c>
      <c r="G21" s="27">
        <v>0</v>
      </c>
      <c r="H21" s="27">
        <v>0</v>
      </c>
      <c r="I21" s="86">
        <v>0</v>
      </c>
      <c r="J21" s="48"/>
      <c r="K21" s="27"/>
      <c r="L21" s="27"/>
      <c r="M21" s="27"/>
      <c r="N21" s="27"/>
      <c r="O21" s="27"/>
      <c r="P21" s="27"/>
      <c r="Q21" s="27"/>
      <c r="R21" s="27"/>
      <c r="S21" s="28">
        <v>0.005</v>
      </c>
      <c r="T21" s="27">
        <v>0</v>
      </c>
      <c r="U21" s="27">
        <v>0</v>
      </c>
      <c r="V21" s="27">
        <v>-0.005</v>
      </c>
      <c r="W21" s="3"/>
    </row>
    <row r="22" spans="1:23" ht="14.25">
      <c r="A22" s="31"/>
      <c r="B22" s="16" t="s">
        <v>32</v>
      </c>
      <c r="C22" s="9"/>
      <c r="D22" s="18">
        <v>0.03</v>
      </c>
      <c r="E22" s="11">
        <v>0.02</v>
      </c>
      <c r="F22" s="11">
        <v>0</v>
      </c>
      <c r="G22" s="11">
        <v>0.01</v>
      </c>
      <c r="H22" s="11">
        <v>0.04</v>
      </c>
      <c r="I22" s="87">
        <v>0.04</v>
      </c>
      <c r="J22" s="49"/>
      <c r="K22" s="11"/>
      <c r="L22" s="11"/>
      <c r="M22" s="11"/>
      <c r="N22" s="11"/>
      <c r="O22" s="11"/>
      <c r="P22" s="11"/>
      <c r="Q22" s="11"/>
      <c r="R22" s="11"/>
      <c r="S22" s="18">
        <v>0.06</v>
      </c>
      <c r="T22" s="11">
        <v>0.06</v>
      </c>
      <c r="U22" s="11">
        <v>0.05</v>
      </c>
      <c r="V22" s="11">
        <v>0.04</v>
      </c>
      <c r="W22" s="3"/>
    </row>
    <row r="23" spans="1:23" ht="14.25">
      <c r="A23" s="31"/>
      <c r="B23" s="105" t="s">
        <v>33</v>
      </c>
      <c r="C23" s="65"/>
      <c r="D23" s="88">
        <v>0.58</v>
      </c>
      <c r="E23" s="89">
        <v>0.58</v>
      </c>
      <c r="F23" s="89">
        <v>0.56</v>
      </c>
      <c r="G23" s="89">
        <v>0.56</v>
      </c>
      <c r="H23" s="89">
        <v>0.58</v>
      </c>
      <c r="I23" s="90">
        <v>0.6</v>
      </c>
      <c r="J23" s="50"/>
      <c r="K23" s="11"/>
      <c r="L23" s="11"/>
      <c r="M23" s="11"/>
      <c r="N23" s="11"/>
      <c r="O23" s="11"/>
      <c r="P23" s="11"/>
      <c r="Q23" s="11"/>
      <c r="R23" s="11"/>
      <c r="S23" s="18">
        <v>0.54</v>
      </c>
      <c r="T23" s="11">
        <v>0.56</v>
      </c>
      <c r="U23" s="11">
        <v>0.58</v>
      </c>
      <c r="V23" s="11">
        <v>0.59</v>
      </c>
      <c r="W23" s="3"/>
    </row>
    <row r="24" spans="1:23" ht="15">
      <c r="A24" s="31"/>
      <c r="B24" s="107" t="s">
        <v>34</v>
      </c>
      <c r="C24" s="91"/>
      <c r="D24" s="92">
        <v>0.04</v>
      </c>
      <c r="E24" s="93">
        <v>0.035</v>
      </c>
      <c r="F24" s="93">
        <v>0.03</v>
      </c>
      <c r="G24" s="93">
        <v>0.025</v>
      </c>
      <c r="H24" s="93">
        <v>0.025</v>
      </c>
      <c r="I24" s="94">
        <v>0.025</v>
      </c>
      <c r="J24" s="51"/>
      <c r="K24" s="8"/>
      <c r="L24" s="11"/>
      <c r="M24" s="11"/>
      <c r="N24" s="11"/>
      <c r="O24" s="11"/>
      <c r="P24" s="11"/>
      <c r="Q24" s="11"/>
      <c r="R24" s="11"/>
      <c r="S24" s="18"/>
      <c r="T24" s="11"/>
      <c r="U24" s="11"/>
      <c r="V24" s="11"/>
      <c r="W24" s="3"/>
    </row>
    <row r="25" spans="1:23" ht="14.25">
      <c r="A25" s="31"/>
      <c r="B25" s="106" t="s">
        <v>35</v>
      </c>
      <c r="C25" s="70"/>
      <c r="D25" s="95"/>
      <c r="E25" s="96"/>
      <c r="F25" s="96"/>
      <c r="G25" s="96"/>
      <c r="H25" s="96"/>
      <c r="I25" s="97"/>
      <c r="J25" s="52"/>
      <c r="K25" s="4"/>
      <c r="L25" s="4"/>
      <c r="M25" s="4"/>
      <c r="N25" s="4"/>
      <c r="O25" s="4"/>
      <c r="P25" s="4"/>
      <c r="Q25" s="4"/>
      <c r="R25" s="4"/>
      <c r="S25" s="14"/>
      <c r="T25" s="3"/>
      <c r="U25" s="3"/>
      <c r="V25" s="3"/>
      <c r="W25" s="3"/>
    </row>
    <row r="26" spans="1:23" ht="14.25">
      <c r="A26" s="31"/>
      <c r="B26" s="16" t="s">
        <v>38</v>
      </c>
      <c r="C26" s="9"/>
      <c r="D26" s="14">
        <f aca="true" t="shared" si="3" ref="D26:I28">100/(1+D31)</f>
        <v>96.33911368015414</v>
      </c>
      <c r="E26" s="4">
        <f t="shared" si="3"/>
        <v>96.8054211035818</v>
      </c>
      <c r="F26" s="4">
        <f t="shared" si="3"/>
        <v>97.27626459143968</v>
      </c>
      <c r="G26" s="4">
        <f t="shared" si="3"/>
        <v>97.75171065493647</v>
      </c>
      <c r="H26" s="4">
        <f t="shared" si="3"/>
        <v>97.75171065493647</v>
      </c>
      <c r="I26" s="69">
        <f t="shared" si="3"/>
        <v>97.75171065493647</v>
      </c>
      <c r="J26" s="40"/>
      <c r="K26" s="4"/>
      <c r="L26" s="4"/>
      <c r="M26" s="4"/>
      <c r="N26" s="4"/>
      <c r="O26" s="4"/>
      <c r="P26" s="4"/>
      <c r="Q26" s="4"/>
      <c r="R26" s="4"/>
      <c r="S26" s="14"/>
      <c r="T26" s="3"/>
      <c r="U26" s="3"/>
      <c r="V26" s="3"/>
      <c r="W26" s="3"/>
    </row>
    <row r="27" spans="1:23" ht="14.25">
      <c r="A27" s="31"/>
      <c r="B27" s="16" t="s">
        <v>36</v>
      </c>
      <c r="C27" s="9"/>
      <c r="D27" s="14">
        <f t="shared" si="3"/>
        <v>95.87727708533079</v>
      </c>
      <c r="E27" s="4">
        <f t="shared" si="3"/>
        <v>96.06147934678195</v>
      </c>
      <c r="F27" s="4">
        <f t="shared" si="3"/>
        <v>96.52509652509652</v>
      </c>
      <c r="G27" s="4">
        <f t="shared" si="3"/>
        <v>96.89922480620154</v>
      </c>
      <c r="H27" s="4">
        <f t="shared" si="3"/>
        <v>96.99321047526674</v>
      </c>
      <c r="I27" s="69">
        <f t="shared" si="3"/>
        <v>96.89922480620154</v>
      </c>
      <c r="J27" s="40"/>
      <c r="K27" s="4"/>
      <c r="L27" s="4"/>
      <c r="M27" s="4"/>
      <c r="N27" s="4"/>
      <c r="O27" s="4"/>
      <c r="P27" s="4"/>
      <c r="Q27" s="4"/>
      <c r="R27" s="4"/>
      <c r="S27" s="14"/>
      <c r="T27" s="3"/>
      <c r="U27" s="3"/>
      <c r="V27" s="3"/>
      <c r="W27" s="3"/>
    </row>
    <row r="28" spans="1:23" ht="14.25">
      <c r="A28" s="31"/>
      <c r="B28" s="16" t="s">
        <v>37</v>
      </c>
      <c r="C28" s="9"/>
      <c r="D28" s="14">
        <f t="shared" si="3"/>
        <v>95.23809523809524</v>
      </c>
      <c r="E28" s="4">
        <f t="shared" si="3"/>
        <v>95.32888465204958</v>
      </c>
      <c r="F28" s="4">
        <f t="shared" si="3"/>
        <v>95.60229445506691</v>
      </c>
      <c r="G28" s="4">
        <f t="shared" si="3"/>
        <v>95.96928982725528</v>
      </c>
      <c r="H28" s="4">
        <f t="shared" si="3"/>
        <v>96.06147934678195</v>
      </c>
      <c r="I28" s="69">
        <f t="shared" si="3"/>
        <v>95.96928982725528</v>
      </c>
      <c r="J28" s="40"/>
      <c r="K28" s="4"/>
      <c r="L28" s="4"/>
      <c r="M28" s="4"/>
      <c r="N28" s="4"/>
      <c r="O28" s="4"/>
      <c r="P28" s="4"/>
      <c r="Q28" s="4"/>
      <c r="R28" s="4"/>
      <c r="S28" s="14"/>
      <c r="T28" s="3"/>
      <c r="U28" s="3"/>
      <c r="V28" s="3"/>
      <c r="W28" s="3"/>
    </row>
    <row r="29" spans="1:23" ht="14.25">
      <c r="A29" s="31"/>
      <c r="B29" s="105" t="s">
        <v>39</v>
      </c>
      <c r="C29" s="65"/>
      <c r="D29" s="98">
        <v>95</v>
      </c>
      <c r="E29" s="99">
        <v>98</v>
      </c>
      <c r="F29" s="99">
        <v>103</v>
      </c>
      <c r="G29" s="99">
        <v>100</v>
      </c>
      <c r="H29" s="99">
        <v>97</v>
      </c>
      <c r="I29" s="100">
        <v>96</v>
      </c>
      <c r="J29" s="43"/>
      <c r="K29" s="4"/>
      <c r="L29" s="4"/>
      <c r="M29" s="4"/>
      <c r="N29" s="4"/>
      <c r="O29" s="4"/>
      <c r="P29" s="4"/>
      <c r="Q29" s="4"/>
      <c r="R29" s="4"/>
      <c r="S29" s="14"/>
      <c r="T29" s="3"/>
      <c r="U29" s="3"/>
      <c r="V29" s="3"/>
      <c r="W29" s="3"/>
    </row>
    <row r="30" spans="1:23" ht="14.25">
      <c r="A30" s="31"/>
      <c r="B30" s="16" t="s">
        <v>40</v>
      </c>
      <c r="C30" s="9"/>
      <c r="D30" s="14"/>
      <c r="E30" s="4"/>
      <c r="F30" s="4"/>
      <c r="G30" s="4"/>
      <c r="H30" s="4"/>
      <c r="I30" s="69"/>
      <c r="J30" s="40"/>
      <c r="K30" s="4"/>
      <c r="L30" s="4"/>
      <c r="M30" s="4"/>
      <c r="N30" s="4"/>
      <c r="O30" s="4"/>
      <c r="P30" s="4"/>
      <c r="Q30" s="4"/>
      <c r="R30" s="4"/>
      <c r="S30" s="14"/>
      <c r="T30" s="3"/>
      <c r="U30" s="3"/>
      <c r="V30" s="3"/>
      <c r="W30" s="3"/>
    </row>
    <row r="31" spans="1:23" ht="14.25">
      <c r="A31" s="31"/>
      <c r="B31" s="16" t="s">
        <v>38</v>
      </c>
      <c r="C31" s="9"/>
      <c r="D31" s="15">
        <f aca="true" t="shared" si="4" ref="D31:I31">+D24-0.2%</f>
        <v>0.038</v>
      </c>
      <c r="E31" s="8">
        <f t="shared" si="4"/>
        <v>0.033</v>
      </c>
      <c r="F31" s="8">
        <f t="shared" si="4"/>
        <v>0.027999999999999997</v>
      </c>
      <c r="G31" s="8">
        <f t="shared" si="4"/>
        <v>0.023</v>
      </c>
      <c r="H31" s="8">
        <f t="shared" si="4"/>
        <v>0.023</v>
      </c>
      <c r="I31" s="101">
        <f t="shared" si="4"/>
        <v>0.023</v>
      </c>
      <c r="J31" s="51"/>
      <c r="K31" s="8"/>
      <c r="L31" s="8"/>
      <c r="M31" s="8"/>
      <c r="N31" s="8"/>
      <c r="O31" s="8"/>
      <c r="P31" s="8"/>
      <c r="Q31" s="8"/>
      <c r="R31" s="8"/>
      <c r="S31" s="15"/>
      <c r="T31" s="3"/>
      <c r="U31" s="3"/>
      <c r="V31" s="3"/>
      <c r="W31" s="3"/>
    </row>
    <row r="32" spans="1:23" ht="14.25">
      <c r="A32" s="31"/>
      <c r="B32" s="16" t="s">
        <v>36</v>
      </c>
      <c r="C32" s="9"/>
      <c r="D32" s="15">
        <f aca="true" t="shared" si="5" ref="D32:I32">+D31+(D7-D6)/100+1%+0.5*D21</f>
        <v>0.043000000000000003</v>
      </c>
      <c r="E32" s="8">
        <f t="shared" si="5"/>
        <v>0.041</v>
      </c>
      <c r="F32" s="8">
        <f t="shared" si="5"/>
        <v>0.036</v>
      </c>
      <c r="G32" s="8">
        <f t="shared" si="5"/>
        <v>0.032</v>
      </c>
      <c r="H32" s="8">
        <f t="shared" si="5"/>
        <v>0.031</v>
      </c>
      <c r="I32" s="101">
        <f t="shared" si="5"/>
        <v>0.032</v>
      </c>
      <c r="J32" s="51"/>
      <c r="K32" s="8"/>
      <c r="L32" s="8"/>
      <c r="M32" s="8"/>
      <c r="N32" s="8"/>
      <c r="O32" s="8"/>
      <c r="P32" s="8"/>
      <c r="Q32" s="8"/>
      <c r="R32" s="8"/>
      <c r="S32" s="15"/>
      <c r="T32" s="3"/>
      <c r="U32" s="3"/>
      <c r="V32" s="3"/>
      <c r="W32" s="3"/>
    </row>
    <row r="33" spans="1:23" ht="14.25">
      <c r="A33" s="31"/>
      <c r="B33" s="16" t="s">
        <v>37</v>
      </c>
      <c r="C33" s="9"/>
      <c r="D33" s="15">
        <f aca="true" t="shared" si="6" ref="D33:I33">+D32+(D8-D7)/100+1%+D21</f>
        <v>0.05</v>
      </c>
      <c r="E33" s="8">
        <f t="shared" si="6"/>
        <v>0.049</v>
      </c>
      <c r="F33" s="8">
        <f t="shared" si="6"/>
        <v>0.046</v>
      </c>
      <c r="G33" s="8">
        <f t="shared" si="6"/>
        <v>0.042</v>
      </c>
      <c r="H33" s="8">
        <f t="shared" si="6"/>
        <v>0.041</v>
      </c>
      <c r="I33" s="101">
        <f t="shared" si="6"/>
        <v>0.042</v>
      </c>
      <c r="J33" s="51"/>
      <c r="K33" s="8"/>
      <c r="L33" s="8"/>
      <c r="M33" s="8"/>
      <c r="N33" s="8"/>
      <c r="O33" s="8"/>
      <c r="P33" s="8"/>
      <c r="Q33" s="8"/>
      <c r="R33" s="8"/>
      <c r="S33" s="15"/>
      <c r="T33" s="3"/>
      <c r="U33" s="3"/>
      <c r="V33" s="3"/>
      <c r="W33" s="3"/>
    </row>
    <row r="34" spans="1:23" ht="14.25">
      <c r="A34" s="31"/>
      <c r="B34" s="16" t="s">
        <v>39</v>
      </c>
      <c r="C34" s="9"/>
      <c r="D34" s="15">
        <v>0.02</v>
      </c>
      <c r="E34" s="8">
        <f>+E29/D29-1</f>
        <v>0.03157894736842115</v>
      </c>
      <c r="F34" s="8">
        <f>+F29/E29-1</f>
        <v>0.05102040816326525</v>
      </c>
      <c r="G34" s="8">
        <f>+G29/F29-1</f>
        <v>-0.029126213592232997</v>
      </c>
      <c r="H34" s="8">
        <f>+H29/G29-1</f>
        <v>-0.030000000000000027</v>
      </c>
      <c r="I34" s="101">
        <f>+I29/H29-1</f>
        <v>-0.010309278350515427</v>
      </c>
      <c r="J34" s="40"/>
      <c r="K34" s="4"/>
      <c r="L34" s="4"/>
      <c r="M34" s="4"/>
      <c r="N34" s="4"/>
      <c r="O34" s="4"/>
      <c r="P34" s="4"/>
      <c r="Q34" s="4"/>
      <c r="R34" s="4"/>
      <c r="S34" s="14"/>
      <c r="T34" s="3"/>
      <c r="U34" s="3"/>
      <c r="V34" s="3"/>
      <c r="W34" s="3"/>
    </row>
    <row r="35" spans="1:23" ht="14.25">
      <c r="A35" s="31"/>
      <c r="B35" s="106" t="s">
        <v>42</v>
      </c>
      <c r="C35" s="70"/>
      <c r="D35" s="95"/>
      <c r="E35" s="96"/>
      <c r="F35" s="96"/>
      <c r="G35" s="96"/>
      <c r="H35" s="96"/>
      <c r="I35" s="97"/>
      <c r="J35" s="52"/>
      <c r="K35" s="4"/>
      <c r="L35" s="4"/>
      <c r="M35" s="4"/>
      <c r="N35" s="4"/>
      <c r="O35" s="4"/>
      <c r="P35" s="4"/>
      <c r="Q35" s="4"/>
      <c r="R35" s="4"/>
      <c r="S35" s="14"/>
      <c r="T35" s="3"/>
      <c r="U35" s="3"/>
      <c r="V35" s="3"/>
      <c r="W35" s="3"/>
    </row>
    <row r="36" spans="1:23" ht="14.25">
      <c r="A36" s="31"/>
      <c r="B36" s="16" t="s">
        <v>38</v>
      </c>
      <c r="C36" s="9"/>
      <c r="D36" s="15">
        <f aca="true" t="shared" si="7" ref="D36:I39">+(1+D31)/(1+D$5/100)-1</f>
        <v>0.032835820895522616</v>
      </c>
      <c r="E36" s="8">
        <f t="shared" si="7"/>
        <v>-0.024388888888889015</v>
      </c>
      <c r="F36" s="8">
        <f t="shared" si="7"/>
        <v>-0.05591836734693867</v>
      </c>
      <c r="G36" s="8">
        <f t="shared" si="7"/>
        <v>-0.08860000000000023</v>
      </c>
      <c r="H36" s="8">
        <f t="shared" si="7"/>
        <v>0.05168224299065427</v>
      </c>
      <c r="I36" s="101">
        <f t="shared" si="7"/>
        <v>0.21623333333333328</v>
      </c>
      <c r="J36" s="40"/>
      <c r="K36" s="4"/>
      <c r="L36" s="4"/>
      <c r="M36" s="4"/>
      <c r="N36" s="4"/>
      <c r="O36" s="4"/>
      <c r="P36" s="4"/>
      <c r="Q36" s="4"/>
      <c r="R36" s="4"/>
      <c r="S36" s="14"/>
      <c r="T36" s="3"/>
      <c r="U36" s="3"/>
      <c r="V36" s="3"/>
      <c r="W36" s="3"/>
    </row>
    <row r="37" spans="1:23" ht="14.25">
      <c r="A37" s="31"/>
      <c r="B37" s="16" t="s">
        <v>36</v>
      </c>
      <c r="C37" s="9"/>
      <c r="D37" s="15">
        <f t="shared" si="7"/>
        <v>0.037810945273631935</v>
      </c>
      <c r="E37" s="8">
        <f t="shared" si="7"/>
        <v>-0.016833333333333367</v>
      </c>
      <c r="F37" s="8">
        <f t="shared" si="7"/>
        <v>-0.04857142857142849</v>
      </c>
      <c r="G37" s="8">
        <f t="shared" si="7"/>
        <v>-0.08058181818181831</v>
      </c>
      <c r="H37" s="8">
        <f t="shared" si="7"/>
        <v>0.05990654205607471</v>
      </c>
      <c r="I37" s="101">
        <f t="shared" si="7"/>
        <v>0.22693333333333343</v>
      </c>
      <c r="J37" s="40"/>
      <c r="K37" s="4"/>
      <c r="L37" s="4"/>
      <c r="M37" s="4"/>
      <c r="N37" s="4"/>
      <c r="O37" s="4"/>
      <c r="P37" s="4"/>
      <c r="Q37" s="4"/>
      <c r="R37" s="4"/>
      <c r="S37" s="14"/>
      <c r="T37" s="3"/>
      <c r="U37" s="3"/>
      <c r="V37" s="3"/>
      <c r="W37" s="3"/>
    </row>
    <row r="38" spans="1:23" ht="14.25">
      <c r="A38" s="31"/>
      <c r="B38" s="16" t="s">
        <v>37</v>
      </c>
      <c r="C38" s="9"/>
      <c r="D38" s="15">
        <f t="shared" si="7"/>
        <v>0.044776119402985204</v>
      </c>
      <c r="E38" s="8">
        <f t="shared" si="7"/>
        <v>-0.00927777777777783</v>
      </c>
      <c r="F38" s="8">
        <f t="shared" si="7"/>
        <v>-0.039387755102040733</v>
      </c>
      <c r="G38" s="8">
        <f t="shared" si="7"/>
        <v>-0.07167272727272733</v>
      </c>
      <c r="H38" s="8">
        <f t="shared" si="7"/>
        <v>0.07018691588785053</v>
      </c>
      <c r="I38" s="101">
        <f t="shared" si="7"/>
        <v>0.23882222222222227</v>
      </c>
      <c r="J38" s="40"/>
      <c r="K38" s="4"/>
      <c r="L38" s="4"/>
      <c r="M38" s="4"/>
      <c r="N38" s="4"/>
      <c r="O38" s="4"/>
      <c r="P38" s="4"/>
      <c r="Q38" s="4"/>
      <c r="R38" s="4"/>
      <c r="S38" s="14"/>
      <c r="T38" s="3"/>
      <c r="U38" s="3"/>
      <c r="V38" s="3"/>
      <c r="W38" s="3"/>
    </row>
    <row r="39" spans="1:23" ht="14.25">
      <c r="A39" s="31"/>
      <c r="B39" s="105" t="s">
        <v>39</v>
      </c>
      <c r="C39" s="65"/>
      <c r="D39" s="108">
        <f t="shared" si="7"/>
        <v>0.014925373134328401</v>
      </c>
      <c r="E39" s="109">
        <f t="shared" si="7"/>
        <v>-0.025730994152046716</v>
      </c>
      <c r="F39" s="109">
        <f t="shared" si="7"/>
        <v>-0.03477717617659304</v>
      </c>
      <c r="G39" s="109">
        <f t="shared" si="7"/>
        <v>-0.13503971756398947</v>
      </c>
      <c r="H39" s="109">
        <f t="shared" si="7"/>
        <v>-0.002803738317756932</v>
      </c>
      <c r="I39" s="110">
        <f t="shared" si="7"/>
        <v>0.17663230240549832</v>
      </c>
      <c r="J39" s="43"/>
      <c r="K39" s="4"/>
      <c r="L39" s="4"/>
      <c r="M39" s="4"/>
      <c r="N39" s="4"/>
      <c r="O39" s="4"/>
      <c r="P39" s="4"/>
      <c r="Q39" s="4"/>
      <c r="R39" s="4"/>
      <c r="S39" s="14"/>
      <c r="T39" s="3"/>
      <c r="U39" s="3"/>
      <c r="V39" s="3"/>
      <c r="W39" s="3"/>
    </row>
    <row r="40" spans="1:23" ht="14.25">
      <c r="A40" s="31"/>
      <c r="B40" s="31"/>
      <c r="C40" s="31"/>
      <c r="D40" s="54"/>
      <c r="E40" s="53"/>
      <c r="F40" s="53"/>
      <c r="G40" s="53"/>
      <c r="H40" s="53"/>
      <c r="I40" s="37"/>
      <c r="J40" s="53"/>
      <c r="K40" s="9"/>
      <c r="L40" s="9"/>
      <c r="M40" s="9"/>
      <c r="N40" s="9"/>
      <c r="O40" s="9"/>
      <c r="P40" s="9"/>
      <c r="Q40" s="9"/>
      <c r="R40" s="9"/>
      <c r="S40" s="3"/>
      <c r="T40" s="3"/>
      <c r="U40" s="3"/>
      <c r="V40" s="3"/>
      <c r="W40" s="3"/>
    </row>
    <row r="41" spans="1:23" ht="23.25">
      <c r="A41" s="31"/>
      <c r="B41" s="32" t="s">
        <v>43</v>
      </c>
      <c r="C41" s="1"/>
      <c r="D41" s="5"/>
      <c r="E41" s="5"/>
      <c r="F41" s="5"/>
      <c r="G41" s="5"/>
      <c r="H41" s="5"/>
      <c r="I41" s="5"/>
      <c r="J41" s="53"/>
      <c r="K41" s="9"/>
      <c r="L41" s="9"/>
      <c r="M41" s="9"/>
      <c r="N41" s="9"/>
      <c r="O41" s="9"/>
      <c r="P41" s="9"/>
      <c r="Q41" s="9"/>
      <c r="R41" s="9"/>
      <c r="S41" s="3"/>
      <c r="T41" s="3"/>
      <c r="U41" s="3"/>
      <c r="V41" s="3"/>
      <c r="W41" s="3"/>
    </row>
    <row r="42" spans="1:23" ht="14.25">
      <c r="A42" s="31"/>
      <c r="B42" s="3"/>
      <c r="C42" s="3"/>
      <c r="D42" s="9"/>
      <c r="E42" s="9"/>
      <c r="F42" s="9"/>
      <c r="G42" s="9"/>
      <c r="H42" s="9"/>
      <c r="I42" s="9"/>
      <c r="J42" s="53"/>
      <c r="K42" s="9"/>
      <c r="L42" s="9"/>
      <c r="M42" s="9"/>
      <c r="N42" s="9"/>
      <c r="O42" s="9"/>
      <c r="P42" s="9"/>
      <c r="Q42" s="9"/>
      <c r="R42" s="9"/>
      <c r="S42" s="3"/>
      <c r="T42" s="3"/>
      <c r="U42" s="3"/>
      <c r="V42" s="3"/>
      <c r="W42" s="3"/>
    </row>
    <row r="43" spans="1:23" ht="14.25">
      <c r="A43" s="31"/>
      <c r="B43" s="3"/>
      <c r="C43" s="3"/>
      <c r="D43" s="9"/>
      <c r="E43" s="9"/>
      <c r="F43" s="9"/>
      <c r="G43" s="9"/>
      <c r="H43" s="9"/>
      <c r="I43" s="9"/>
      <c r="J43" s="53"/>
      <c r="K43" s="9"/>
      <c r="L43" s="9"/>
      <c r="M43" s="9"/>
      <c r="N43" s="9"/>
      <c r="O43" s="9"/>
      <c r="P43" s="9"/>
      <c r="Q43" s="9"/>
      <c r="R43" s="9"/>
      <c r="S43" s="3"/>
      <c r="T43" s="3"/>
      <c r="U43" s="3"/>
      <c r="V43" s="3"/>
      <c r="W43" s="3"/>
    </row>
    <row r="44" spans="1:23" ht="14.25">
      <c r="A44" s="31"/>
      <c r="B44" s="3"/>
      <c r="C44" s="3"/>
      <c r="D44" s="9"/>
      <c r="E44" s="9"/>
      <c r="F44" s="9"/>
      <c r="G44" s="9"/>
      <c r="H44" s="9"/>
      <c r="I44" s="9"/>
      <c r="J44" s="53"/>
      <c r="K44" s="9"/>
      <c r="L44" s="9"/>
      <c r="M44" s="9"/>
      <c r="N44" s="9"/>
      <c r="O44" s="9"/>
      <c r="P44" s="9"/>
      <c r="Q44" s="9"/>
      <c r="R44" s="9"/>
      <c r="S44" s="3"/>
      <c r="T44" s="3"/>
      <c r="U44" s="3"/>
      <c r="V44" s="3"/>
      <c r="W44" s="3"/>
    </row>
    <row r="45" spans="1:23" ht="14.25">
      <c r="A45" s="31"/>
      <c r="B45" s="3"/>
      <c r="C45" s="3"/>
      <c r="D45" s="9"/>
      <c r="E45" s="9"/>
      <c r="F45" s="9"/>
      <c r="G45" s="9"/>
      <c r="H45" s="9"/>
      <c r="I45" s="9"/>
      <c r="J45" s="53"/>
      <c r="K45" s="9"/>
      <c r="L45" s="9"/>
      <c r="M45" s="9"/>
      <c r="N45" s="9"/>
      <c r="O45" s="9"/>
      <c r="P45" s="9"/>
      <c r="Q45" s="9"/>
      <c r="R45" s="9"/>
      <c r="S45" s="3"/>
      <c r="T45" s="3"/>
      <c r="U45" s="3"/>
      <c r="V45" s="3"/>
      <c r="W45" s="3"/>
    </row>
    <row r="46" spans="1:23" ht="14.25">
      <c r="A46" s="31"/>
      <c r="B46" s="3"/>
      <c r="C46" s="3"/>
      <c r="D46" s="9"/>
      <c r="E46" s="9"/>
      <c r="F46" s="9"/>
      <c r="G46" s="9"/>
      <c r="H46" s="9"/>
      <c r="I46" s="9"/>
      <c r="J46" s="53"/>
      <c r="K46" s="9"/>
      <c r="L46" s="9"/>
      <c r="M46" s="9"/>
      <c r="N46" s="9"/>
      <c r="O46" s="9"/>
      <c r="P46" s="9"/>
      <c r="Q46" s="9"/>
      <c r="R46" s="9"/>
      <c r="S46" s="3"/>
      <c r="T46" s="3"/>
      <c r="U46" s="3"/>
      <c r="V46" s="3"/>
      <c r="W46" s="3"/>
    </row>
    <row r="47" spans="1:23" ht="14.25">
      <c r="A47" s="31"/>
      <c r="B47" s="3"/>
      <c r="C47" s="3"/>
      <c r="D47" s="9"/>
      <c r="E47" s="9"/>
      <c r="F47" s="9"/>
      <c r="G47" s="9"/>
      <c r="H47" s="9"/>
      <c r="I47" s="9"/>
      <c r="J47" s="53"/>
      <c r="K47" s="9"/>
      <c r="L47" s="9"/>
      <c r="M47" s="9"/>
      <c r="N47" s="9"/>
      <c r="O47" s="9"/>
      <c r="P47" s="9"/>
      <c r="Q47" s="9"/>
      <c r="R47" s="9"/>
      <c r="S47" s="3"/>
      <c r="T47" s="3"/>
      <c r="U47" s="3"/>
      <c r="V47" s="3"/>
      <c r="W47" s="3"/>
    </row>
    <row r="48" spans="1:23" ht="14.25">
      <c r="A48" s="31"/>
      <c r="B48" s="3"/>
      <c r="C48" s="3"/>
      <c r="D48" s="9"/>
      <c r="E48" s="9"/>
      <c r="F48" s="9"/>
      <c r="G48" s="9"/>
      <c r="H48" s="9"/>
      <c r="I48" s="9"/>
      <c r="J48" s="53"/>
      <c r="K48" s="9"/>
      <c r="L48" s="9"/>
      <c r="M48" s="9"/>
      <c r="N48" s="9"/>
      <c r="O48" s="9"/>
      <c r="P48" s="9"/>
      <c r="Q48" s="9"/>
      <c r="R48" s="9"/>
      <c r="S48" s="3"/>
      <c r="T48" s="3"/>
      <c r="U48" s="3"/>
      <c r="V48" s="3"/>
      <c r="W48" s="3"/>
    </row>
    <row r="49" spans="1:23" ht="14.25">
      <c r="A49" s="31"/>
      <c r="B49" s="3"/>
      <c r="C49" s="3"/>
      <c r="D49" s="9"/>
      <c r="E49" s="9"/>
      <c r="F49" s="9"/>
      <c r="G49" s="9"/>
      <c r="H49" s="9"/>
      <c r="I49" s="9"/>
      <c r="J49" s="53"/>
      <c r="K49" s="9"/>
      <c r="L49" s="9"/>
      <c r="M49" s="9"/>
      <c r="N49" s="9"/>
      <c r="O49" s="9"/>
      <c r="P49" s="9"/>
      <c r="Q49" s="9"/>
      <c r="R49" s="9"/>
      <c r="S49" s="3"/>
      <c r="T49" s="3"/>
      <c r="U49" s="3"/>
      <c r="V49" s="3"/>
      <c r="W49" s="3"/>
    </row>
    <row r="50" spans="1:23" ht="14.25">
      <c r="A50" s="31"/>
      <c r="B50" s="3"/>
      <c r="C50" s="3"/>
      <c r="D50" s="9"/>
      <c r="E50" s="9"/>
      <c r="F50" s="9"/>
      <c r="G50" s="9"/>
      <c r="H50" s="9"/>
      <c r="I50" s="9"/>
      <c r="J50" s="53"/>
      <c r="K50" s="9"/>
      <c r="L50" s="9"/>
      <c r="M50" s="9"/>
      <c r="N50" s="9"/>
      <c r="O50" s="9"/>
      <c r="P50" s="9"/>
      <c r="Q50" s="9"/>
      <c r="R50" s="9"/>
      <c r="S50" s="3"/>
      <c r="T50" s="3"/>
      <c r="U50" s="3"/>
      <c r="V50" s="3"/>
      <c r="W50" s="3"/>
    </row>
    <row r="51" spans="1:23" ht="14.25">
      <c r="A51" s="31"/>
      <c r="B51" s="3"/>
      <c r="C51" s="3"/>
      <c r="D51" s="3"/>
      <c r="E51" s="3"/>
      <c r="F51" s="3"/>
      <c r="G51" s="3"/>
      <c r="H51" s="3"/>
      <c r="I51" s="9"/>
      <c r="J51" s="53"/>
      <c r="K51" s="9"/>
      <c r="L51" s="9"/>
      <c r="M51" s="9"/>
      <c r="N51" s="9"/>
      <c r="O51" s="9"/>
      <c r="P51" s="9"/>
      <c r="Q51" s="9"/>
      <c r="R51" s="9"/>
      <c r="S51" s="3"/>
      <c r="T51" s="3"/>
      <c r="U51" s="3"/>
      <c r="V51" s="3"/>
      <c r="W51" s="3"/>
    </row>
    <row r="52" spans="1:23" ht="14.25">
      <c r="A52" s="31"/>
      <c r="B52" s="3"/>
      <c r="C52" s="3"/>
      <c r="D52" s="3"/>
      <c r="E52" s="3"/>
      <c r="F52" s="3"/>
      <c r="G52" s="3"/>
      <c r="H52" s="3"/>
      <c r="I52" s="9"/>
      <c r="J52" s="53"/>
      <c r="K52" s="9"/>
      <c r="L52" s="9"/>
      <c r="M52" s="9"/>
      <c r="N52" s="9"/>
      <c r="O52" s="9"/>
      <c r="P52" s="9"/>
      <c r="Q52" s="9"/>
      <c r="R52" s="9"/>
      <c r="S52" s="3"/>
      <c r="T52" s="3"/>
      <c r="U52" s="3"/>
      <c r="V52" s="3"/>
      <c r="W52" s="3"/>
    </row>
    <row r="53" spans="1:23" ht="14.25">
      <c r="A53" s="31"/>
      <c r="B53" s="3"/>
      <c r="C53" s="3"/>
      <c r="D53" s="3"/>
      <c r="E53" s="3"/>
      <c r="F53" s="3"/>
      <c r="G53" s="3"/>
      <c r="H53" s="3"/>
      <c r="I53" s="9"/>
      <c r="J53" s="53"/>
      <c r="K53" s="9"/>
      <c r="L53" s="9"/>
      <c r="M53" s="9"/>
      <c r="N53" s="9"/>
      <c r="O53" s="9"/>
      <c r="P53" s="9"/>
      <c r="Q53" s="9"/>
      <c r="R53" s="9"/>
      <c r="S53" s="3"/>
      <c r="T53" s="3"/>
      <c r="U53" s="3"/>
      <c r="V53" s="3"/>
      <c r="W53" s="3"/>
    </row>
    <row r="54" spans="1:23" ht="14.25">
      <c r="A54" s="31"/>
      <c r="B54" s="3"/>
      <c r="C54" s="3"/>
      <c r="D54" s="3"/>
      <c r="E54" s="3"/>
      <c r="F54" s="3"/>
      <c r="G54" s="3"/>
      <c r="H54" s="3"/>
      <c r="I54" s="9"/>
      <c r="J54" s="53"/>
      <c r="K54" s="9"/>
      <c r="L54" s="9"/>
      <c r="M54" s="9"/>
      <c r="N54" s="9"/>
      <c r="O54" s="9"/>
      <c r="P54" s="9"/>
      <c r="Q54" s="9"/>
      <c r="R54" s="9"/>
      <c r="S54" s="3"/>
      <c r="T54" s="3"/>
      <c r="U54" s="3"/>
      <c r="V54" s="3"/>
      <c r="W54" s="3"/>
    </row>
    <row r="55" spans="1:23" ht="14.25">
      <c r="A55" s="31"/>
      <c r="B55" s="3"/>
      <c r="C55" s="3"/>
      <c r="D55" s="3"/>
      <c r="E55" s="3"/>
      <c r="F55" s="3"/>
      <c r="G55" s="3"/>
      <c r="H55" s="3"/>
      <c r="I55" s="9"/>
      <c r="J55" s="53"/>
      <c r="K55" s="9"/>
      <c r="L55" s="9"/>
      <c r="M55" s="9"/>
      <c r="N55" s="9"/>
      <c r="O55" s="9"/>
      <c r="P55" s="9"/>
      <c r="Q55" s="9"/>
      <c r="R55" s="9"/>
      <c r="S55" s="3"/>
      <c r="T55" s="3"/>
      <c r="U55" s="3"/>
      <c r="V55" s="3"/>
      <c r="W55" s="3"/>
    </row>
    <row r="56" spans="1:23" ht="14.25">
      <c r="A56" s="31"/>
      <c r="B56" s="3"/>
      <c r="C56" s="3"/>
      <c r="D56" s="3"/>
      <c r="E56" s="3"/>
      <c r="F56" s="3"/>
      <c r="G56" s="3"/>
      <c r="H56" s="3"/>
      <c r="I56" s="9"/>
      <c r="J56" s="53"/>
      <c r="K56" s="9"/>
      <c r="L56" s="9"/>
      <c r="M56" s="9"/>
      <c r="N56" s="9"/>
      <c r="O56" s="9"/>
      <c r="P56" s="9"/>
      <c r="Q56" s="9"/>
      <c r="R56" s="9"/>
      <c r="S56" s="3"/>
      <c r="T56" s="3"/>
      <c r="U56" s="3"/>
      <c r="V56" s="3"/>
      <c r="W56" s="3"/>
    </row>
    <row r="57" spans="1:23" ht="14.25">
      <c r="A57" s="31"/>
      <c r="B57" s="3"/>
      <c r="C57" s="3"/>
      <c r="D57" s="3"/>
      <c r="E57" s="3"/>
      <c r="F57" s="3"/>
      <c r="G57" s="3"/>
      <c r="H57" s="3"/>
      <c r="I57" s="9"/>
      <c r="J57" s="53"/>
      <c r="K57" s="9"/>
      <c r="L57" s="9"/>
      <c r="M57" s="9"/>
      <c r="N57" s="9"/>
      <c r="O57" s="9"/>
      <c r="P57" s="9"/>
      <c r="Q57" s="9"/>
      <c r="R57" s="9"/>
      <c r="S57" s="3"/>
      <c r="T57" s="3"/>
      <c r="U57" s="3"/>
      <c r="V57" s="3"/>
      <c r="W57" s="3"/>
    </row>
    <row r="58" spans="1:23" ht="14.25">
      <c r="A58" s="31"/>
      <c r="B58" s="3"/>
      <c r="C58" s="3"/>
      <c r="D58" s="3"/>
      <c r="E58" s="3"/>
      <c r="F58" s="3"/>
      <c r="G58" s="3"/>
      <c r="H58" s="3"/>
      <c r="I58" s="9"/>
      <c r="J58" s="53"/>
      <c r="K58" s="9"/>
      <c r="L58" s="9"/>
      <c r="M58" s="9"/>
      <c r="N58" s="9"/>
      <c r="O58" s="9"/>
      <c r="P58" s="9"/>
      <c r="Q58" s="9"/>
      <c r="R58" s="9"/>
      <c r="S58" s="3"/>
      <c r="T58" s="3"/>
      <c r="U58" s="3"/>
      <c r="V58" s="3"/>
      <c r="W58" s="3"/>
    </row>
    <row r="59" spans="1:23" ht="14.25">
      <c r="A59" s="31"/>
      <c r="B59" s="3"/>
      <c r="C59" s="3"/>
      <c r="D59" s="3"/>
      <c r="E59" s="3"/>
      <c r="F59" s="3"/>
      <c r="G59" s="3"/>
      <c r="H59" s="3"/>
      <c r="I59" s="9"/>
      <c r="J59" s="53"/>
      <c r="K59" s="9"/>
      <c r="L59" s="9"/>
      <c r="M59" s="9"/>
      <c r="N59" s="9"/>
      <c r="O59" s="9"/>
      <c r="P59" s="9"/>
      <c r="Q59" s="9"/>
      <c r="R59" s="9"/>
      <c r="S59" s="3"/>
      <c r="T59" s="3"/>
      <c r="U59" s="3"/>
      <c r="V59" s="3"/>
      <c r="W59" s="3"/>
    </row>
    <row r="60" spans="1:23" ht="14.25">
      <c r="A60" s="31"/>
      <c r="B60" s="3"/>
      <c r="C60" s="3"/>
      <c r="D60" s="3"/>
      <c r="E60" s="3"/>
      <c r="F60" s="3"/>
      <c r="G60" s="3"/>
      <c r="H60" s="3"/>
      <c r="I60" s="9"/>
      <c r="J60" s="53"/>
      <c r="K60" s="9"/>
      <c r="L60" s="9"/>
      <c r="M60" s="9"/>
      <c r="N60" s="9"/>
      <c r="O60" s="9"/>
      <c r="P60" s="9"/>
      <c r="Q60" s="9"/>
      <c r="R60" s="9"/>
      <c r="S60" s="3"/>
      <c r="T60" s="3"/>
      <c r="U60" s="3"/>
      <c r="V60" s="3"/>
      <c r="W60" s="3"/>
    </row>
    <row r="61" spans="1:23" ht="14.25">
      <c r="A61" s="31"/>
      <c r="B61" s="3"/>
      <c r="C61" s="3"/>
      <c r="D61" s="3"/>
      <c r="E61" s="3"/>
      <c r="F61" s="3"/>
      <c r="G61" s="3"/>
      <c r="H61" s="3"/>
      <c r="I61" s="9"/>
      <c r="J61" s="53"/>
      <c r="K61" s="9"/>
      <c r="L61" s="9"/>
      <c r="M61" s="9"/>
      <c r="N61" s="9"/>
      <c r="O61" s="9"/>
      <c r="P61" s="9"/>
      <c r="Q61" s="9"/>
      <c r="R61" s="9"/>
      <c r="S61" s="3"/>
      <c r="T61" s="3"/>
      <c r="U61" s="3"/>
      <c r="V61" s="3"/>
      <c r="W61" s="3"/>
    </row>
    <row r="62" spans="1:23" ht="14.25">
      <c r="A62" s="31"/>
      <c r="B62" s="3"/>
      <c r="C62" s="3"/>
      <c r="D62" s="3"/>
      <c r="E62" s="3"/>
      <c r="F62" s="3"/>
      <c r="G62" s="3"/>
      <c r="H62" s="3"/>
      <c r="I62" s="9"/>
      <c r="J62" s="53"/>
      <c r="K62" s="9"/>
      <c r="L62" s="9"/>
      <c r="M62" s="9"/>
      <c r="N62" s="9"/>
      <c r="O62" s="9"/>
      <c r="P62" s="9"/>
      <c r="Q62" s="9"/>
      <c r="R62" s="9"/>
      <c r="S62" s="3"/>
      <c r="T62" s="3"/>
      <c r="U62" s="3"/>
      <c r="V62" s="3"/>
      <c r="W62" s="3"/>
    </row>
    <row r="63" spans="1:23" ht="14.25">
      <c r="A63" s="31"/>
      <c r="B63" s="3"/>
      <c r="C63" s="3"/>
      <c r="D63" s="3"/>
      <c r="E63" s="3"/>
      <c r="F63" s="3"/>
      <c r="G63" s="3"/>
      <c r="H63" s="3"/>
      <c r="I63" s="9"/>
      <c r="J63" s="53"/>
      <c r="K63" s="9"/>
      <c r="L63" s="9"/>
      <c r="M63" s="9"/>
      <c r="N63" s="9"/>
      <c r="O63" s="9"/>
      <c r="P63" s="9"/>
      <c r="Q63" s="9"/>
      <c r="R63" s="9"/>
      <c r="S63" s="3"/>
      <c r="T63" s="3"/>
      <c r="U63" s="3"/>
      <c r="V63" s="3"/>
      <c r="W63" s="3"/>
    </row>
    <row r="64" spans="1:23" ht="14.25">
      <c r="A64" s="31"/>
      <c r="B64" s="3"/>
      <c r="C64" s="3"/>
      <c r="D64" s="3"/>
      <c r="E64" s="3"/>
      <c r="F64" s="3"/>
      <c r="G64" s="3"/>
      <c r="H64" s="3"/>
      <c r="I64" s="9"/>
      <c r="J64" s="53"/>
      <c r="K64" s="9"/>
      <c r="L64" s="9"/>
      <c r="M64" s="9"/>
      <c r="N64" s="9"/>
      <c r="O64" s="9"/>
      <c r="P64" s="9"/>
      <c r="Q64" s="9"/>
      <c r="R64" s="9"/>
      <c r="S64" s="3"/>
      <c r="T64" s="3"/>
      <c r="U64" s="3"/>
      <c r="V64" s="3"/>
      <c r="W64" s="3"/>
    </row>
    <row r="65" spans="1:23" ht="14.25">
      <c r="A65" s="31"/>
      <c r="B65" s="3"/>
      <c r="C65" s="3"/>
      <c r="D65" s="3"/>
      <c r="E65" s="3"/>
      <c r="F65" s="3"/>
      <c r="G65" s="3"/>
      <c r="H65" s="3"/>
      <c r="I65" s="9"/>
      <c r="J65" s="53"/>
      <c r="K65" s="9"/>
      <c r="L65" s="9"/>
      <c r="M65" s="9"/>
      <c r="N65" s="9"/>
      <c r="O65" s="9"/>
      <c r="P65" s="9"/>
      <c r="Q65" s="9"/>
      <c r="R65" s="9"/>
      <c r="S65" s="3"/>
      <c r="T65" s="3"/>
      <c r="U65" s="3"/>
      <c r="V65" s="3"/>
      <c r="W65" s="3"/>
    </row>
    <row r="66" spans="1:23" ht="14.25">
      <c r="A66" s="31"/>
      <c r="B66" s="3"/>
      <c r="C66" s="3"/>
      <c r="D66" s="3"/>
      <c r="E66" s="3"/>
      <c r="F66" s="3"/>
      <c r="G66" s="3"/>
      <c r="H66" s="3"/>
      <c r="I66" s="9"/>
      <c r="J66" s="53"/>
      <c r="K66" s="9"/>
      <c r="L66" s="9"/>
      <c r="M66" s="9"/>
      <c r="N66" s="9"/>
      <c r="O66" s="9"/>
      <c r="P66" s="9"/>
      <c r="Q66" s="9"/>
      <c r="R66" s="9"/>
      <c r="S66" s="3"/>
      <c r="T66" s="3"/>
      <c r="U66" s="3"/>
      <c r="V66" s="3"/>
      <c r="W66" s="3"/>
    </row>
    <row r="67" spans="1:23" ht="14.25">
      <c r="A67" s="31"/>
      <c r="B67" s="3"/>
      <c r="C67" s="3"/>
      <c r="D67" s="3"/>
      <c r="E67" s="3"/>
      <c r="F67" s="3"/>
      <c r="G67" s="3"/>
      <c r="H67" s="3"/>
      <c r="I67" s="9"/>
      <c r="J67" s="53"/>
      <c r="K67" s="9"/>
      <c r="L67" s="9"/>
      <c r="M67" s="9"/>
      <c r="N67" s="9"/>
      <c r="O67" s="9"/>
      <c r="P67" s="9"/>
      <c r="Q67" s="9"/>
      <c r="R67" s="9"/>
      <c r="S67" s="3"/>
      <c r="T67" s="3"/>
      <c r="U67" s="3"/>
      <c r="V67" s="3"/>
      <c r="W67" s="3"/>
    </row>
    <row r="68" spans="1:23" ht="14.25">
      <c r="A68" s="31"/>
      <c r="B68" s="3"/>
      <c r="C68" s="3"/>
      <c r="D68" s="3"/>
      <c r="E68" s="3"/>
      <c r="F68" s="3"/>
      <c r="G68" s="3"/>
      <c r="H68" s="3"/>
      <c r="I68" s="9"/>
      <c r="J68" s="53"/>
      <c r="K68" s="9"/>
      <c r="L68" s="9"/>
      <c r="M68" s="9"/>
      <c r="N68" s="9"/>
      <c r="O68" s="9"/>
      <c r="P68" s="9"/>
      <c r="Q68" s="9"/>
      <c r="R68" s="9"/>
      <c r="S68" s="3"/>
      <c r="T68" s="3"/>
      <c r="U68" s="3"/>
      <c r="V68" s="3"/>
      <c r="W68" s="3"/>
    </row>
    <row r="69" spans="1:23" ht="14.25">
      <c r="A69" s="31"/>
      <c r="B69" s="3"/>
      <c r="C69" s="3"/>
      <c r="D69" s="3"/>
      <c r="E69" s="3"/>
      <c r="F69" s="3"/>
      <c r="G69" s="3"/>
      <c r="H69" s="3"/>
      <c r="I69" s="9"/>
      <c r="J69" s="53"/>
      <c r="K69" s="9"/>
      <c r="L69" s="9"/>
      <c r="M69" s="9"/>
      <c r="N69" s="9"/>
      <c r="O69" s="9"/>
      <c r="P69" s="9"/>
      <c r="Q69" s="9"/>
      <c r="R69" s="9"/>
      <c r="S69" s="3"/>
      <c r="T69" s="3"/>
      <c r="U69" s="3"/>
      <c r="V69" s="3"/>
      <c r="W69" s="3"/>
    </row>
    <row r="70" spans="1:23" ht="14.25">
      <c r="A70" s="31"/>
      <c r="B70" s="3"/>
      <c r="C70" s="3"/>
      <c r="D70" s="3"/>
      <c r="E70" s="3"/>
      <c r="F70" s="3"/>
      <c r="G70" s="3"/>
      <c r="H70" s="3"/>
      <c r="I70" s="9"/>
      <c r="J70" s="53"/>
      <c r="K70" s="9"/>
      <c r="L70" s="9"/>
      <c r="M70" s="9"/>
      <c r="N70" s="9"/>
      <c r="O70" s="9"/>
      <c r="P70" s="9"/>
      <c r="Q70" s="9"/>
      <c r="R70" s="9"/>
      <c r="S70" s="3"/>
      <c r="T70" s="3"/>
      <c r="U70" s="3"/>
      <c r="V70" s="3"/>
      <c r="W70" s="3"/>
    </row>
    <row r="71" spans="1:23" ht="14.25">
      <c r="A71" s="31"/>
      <c r="B71" s="3"/>
      <c r="C71" s="3"/>
      <c r="D71" s="3"/>
      <c r="E71" s="3"/>
      <c r="F71" s="3"/>
      <c r="G71" s="3"/>
      <c r="H71" s="3"/>
      <c r="I71" s="9"/>
      <c r="J71" s="53"/>
      <c r="K71" s="9"/>
      <c r="L71" s="9"/>
      <c r="M71" s="9"/>
      <c r="N71" s="9"/>
      <c r="O71" s="9"/>
      <c r="P71" s="9"/>
      <c r="Q71" s="9"/>
      <c r="R71" s="9"/>
      <c r="S71" s="3"/>
      <c r="T71" s="3"/>
      <c r="U71" s="3"/>
      <c r="V71" s="3"/>
      <c r="W71" s="3"/>
    </row>
    <row r="72" spans="1:23" ht="14.25">
      <c r="A72" s="31"/>
      <c r="B72" s="3"/>
      <c r="C72" s="3"/>
      <c r="D72" s="3"/>
      <c r="E72" s="3"/>
      <c r="F72" s="3"/>
      <c r="G72" s="3"/>
      <c r="H72" s="3"/>
      <c r="I72" s="9"/>
      <c r="J72" s="53"/>
      <c r="K72" s="9"/>
      <c r="L72" s="9"/>
      <c r="M72" s="9"/>
      <c r="N72" s="9"/>
      <c r="O72" s="9"/>
      <c r="P72" s="9"/>
      <c r="Q72" s="9"/>
      <c r="R72" s="9"/>
      <c r="S72" s="3"/>
      <c r="T72" s="3"/>
      <c r="U72" s="3"/>
      <c r="V72" s="3"/>
      <c r="W72" s="3"/>
    </row>
    <row r="73" spans="1:23" ht="14.25">
      <c r="A73" s="31"/>
      <c r="B73" s="3"/>
      <c r="C73" s="3"/>
      <c r="D73" s="3"/>
      <c r="E73" s="3"/>
      <c r="F73" s="3"/>
      <c r="G73" s="3"/>
      <c r="H73" s="3"/>
      <c r="I73" s="9"/>
      <c r="J73" s="53"/>
      <c r="K73" s="9"/>
      <c r="L73" s="9"/>
      <c r="M73" s="9"/>
      <c r="N73" s="9"/>
      <c r="O73" s="9"/>
      <c r="P73" s="9"/>
      <c r="Q73" s="9"/>
      <c r="R73" s="9"/>
      <c r="S73" s="3"/>
      <c r="T73" s="3"/>
      <c r="U73" s="3"/>
      <c r="V73" s="3"/>
      <c r="W73" s="3"/>
    </row>
    <row r="74" spans="1:23" ht="14.25">
      <c r="A74" s="31"/>
      <c r="B74" s="3"/>
      <c r="C74" s="3"/>
      <c r="D74" s="3"/>
      <c r="E74" s="3"/>
      <c r="F74" s="3"/>
      <c r="G74" s="3"/>
      <c r="H74" s="3"/>
      <c r="I74" s="9"/>
      <c r="J74" s="53"/>
      <c r="K74" s="9"/>
      <c r="L74" s="9"/>
      <c r="M74" s="9"/>
      <c r="N74" s="9"/>
      <c r="O74" s="9"/>
      <c r="P74" s="9"/>
      <c r="Q74" s="9"/>
      <c r="R74" s="9"/>
      <c r="S74" s="3"/>
      <c r="T74" s="3"/>
      <c r="U74" s="3"/>
      <c r="V74" s="3"/>
      <c r="W74" s="3"/>
    </row>
    <row r="75" spans="1:23" ht="14.25">
      <c r="A75" s="31"/>
      <c r="B75" s="3"/>
      <c r="C75" s="3"/>
      <c r="D75" s="3"/>
      <c r="E75" s="3"/>
      <c r="F75" s="3"/>
      <c r="G75" s="3"/>
      <c r="H75" s="3"/>
      <c r="I75" s="9"/>
      <c r="J75" s="53"/>
      <c r="K75" s="9"/>
      <c r="L75" s="9"/>
      <c r="M75" s="9"/>
      <c r="N75" s="9"/>
      <c r="O75" s="9"/>
      <c r="P75" s="9"/>
      <c r="Q75" s="9"/>
      <c r="R75" s="9"/>
      <c r="S75" s="3"/>
      <c r="T75" s="3"/>
      <c r="U75" s="3"/>
      <c r="V75" s="3"/>
      <c r="W75" s="3"/>
    </row>
    <row r="76" spans="1:23" ht="14.25">
      <c r="A76" s="31"/>
      <c r="B76" s="31"/>
      <c r="C76" s="31"/>
      <c r="D76" s="31"/>
      <c r="E76" s="31"/>
      <c r="F76" s="31"/>
      <c r="G76" s="31"/>
      <c r="H76" s="31"/>
      <c r="I76" s="53"/>
      <c r="J76" s="53"/>
      <c r="K76" s="9"/>
      <c r="L76" s="9"/>
      <c r="M76" s="9"/>
      <c r="N76" s="9"/>
      <c r="O76" s="9"/>
      <c r="P76" s="9"/>
      <c r="Q76" s="9"/>
      <c r="R76" s="9"/>
      <c r="S76" s="3"/>
      <c r="T76" s="3"/>
      <c r="U76" s="3"/>
      <c r="V76" s="3"/>
      <c r="W76" s="3"/>
    </row>
    <row r="77" spans="1:23" ht="14.25">
      <c r="A77" s="31"/>
      <c r="B77" s="31"/>
      <c r="C77" s="31"/>
      <c r="D77" s="31"/>
      <c r="E77" s="31"/>
      <c r="F77" s="31"/>
      <c r="G77" s="31"/>
      <c r="H77" s="31"/>
      <c r="I77" s="53"/>
      <c r="J77" s="53"/>
      <c r="K77" s="9"/>
      <c r="L77" s="9"/>
      <c r="M77" s="9"/>
      <c r="N77" s="9"/>
      <c r="O77" s="9"/>
      <c r="P77" s="9"/>
      <c r="Q77" s="9"/>
      <c r="R77" s="9"/>
      <c r="S77" s="3"/>
      <c r="T77" s="3"/>
      <c r="U77" s="3"/>
      <c r="V77" s="3"/>
      <c r="W77" s="3"/>
    </row>
    <row r="78" spans="1:23" ht="14.25">
      <c r="A78" s="31"/>
      <c r="B78" s="3"/>
      <c r="C78" s="3"/>
      <c r="D78" s="3"/>
      <c r="E78" s="3"/>
      <c r="F78" s="3"/>
      <c r="G78" s="3"/>
      <c r="H78" s="3"/>
      <c r="I78" s="9"/>
      <c r="J78" s="53"/>
      <c r="K78" s="9"/>
      <c r="L78" s="9"/>
      <c r="M78" s="9"/>
      <c r="N78" s="9"/>
      <c r="O78" s="9"/>
      <c r="P78" s="9"/>
      <c r="Q78" s="9"/>
      <c r="R78" s="9"/>
      <c r="S78" s="3"/>
      <c r="T78" s="3"/>
      <c r="U78" s="3"/>
      <c r="V78" s="3"/>
      <c r="W78" s="3"/>
    </row>
    <row r="79" spans="1:23" ht="14.25">
      <c r="A79" s="31"/>
      <c r="B79" s="3"/>
      <c r="C79" s="3"/>
      <c r="D79" s="3"/>
      <c r="E79" s="3"/>
      <c r="F79" s="3"/>
      <c r="G79" s="3"/>
      <c r="H79" s="3"/>
      <c r="I79" s="9"/>
      <c r="J79" s="53"/>
      <c r="K79" s="9"/>
      <c r="L79" s="9"/>
      <c r="M79" s="9"/>
      <c r="N79" s="9"/>
      <c r="O79" s="9"/>
      <c r="P79" s="9"/>
      <c r="Q79" s="9"/>
      <c r="R79" s="9"/>
      <c r="S79" s="3"/>
      <c r="T79" s="3"/>
      <c r="U79" s="3"/>
      <c r="V79" s="3"/>
      <c r="W79" s="3"/>
    </row>
    <row r="80" spans="1:23" ht="14.25">
      <c r="A80" s="31"/>
      <c r="B80" s="3"/>
      <c r="C80" s="3"/>
      <c r="D80" s="3"/>
      <c r="E80" s="3"/>
      <c r="F80" s="3"/>
      <c r="G80" s="3"/>
      <c r="H80" s="3"/>
      <c r="I80" s="9"/>
      <c r="J80" s="53"/>
      <c r="K80" s="9"/>
      <c r="L80" s="9"/>
      <c r="M80" s="9"/>
      <c r="N80" s="9"/>
      <c r="O80" s="9"/>
      <c r="P80" s="9"/>
      <c r="Q80" s="9"/>
      <c r="R80" s="9"/>
      <c r="S80" s="3"/>
      <c r="T80" s="3"/>
      <c r="U80" s="3"/>
      <c r="V80" s="3"/>
      <c r="W80" s="3"/>
    </row>
    <row r="81" spans="1:23" ht="14.25">
      <c r="A81" s="31"/>
      <c r="B81" s="3"/>
      <c r="C81" s="3"/>
      <c r="D81" s="3"/>
      <c r="E81" s="3"/>
      <c r="F81" s="3"/>
      <c r="G81" s="3"/>
      <c r="H81" s="3"/>
      <c r="I81" s="9"/>
      <c r="J81" s="53"/>
      <c r="K81" s="9"/>
      <c r="L81" s="9"/>
      <c r="M81" s="9"/>
      <c r="N81" s="9"/>
      <c r="O81" s="9"/>
      <c r="P81" s="9"/>
      <c r="Q81" s="9"/>
      <c r="R81" s="9"/>
      <c r="S81" s="3"/>
      <c r="T81" s="3"/>
      <c r="U81" s="3"/>
      <c r="V81" s="3"/>
      <c r="W81" s="3"/>
    </row>
    <row r="82" spans="1:23" ht="14.25">
      <c r="A82" s="31"/>
      <c r="B82" s="3"/>
      <c r="C82" s="3"/>
      <c r="D82" s="3"/>
      <c r="E82" s="3"/>
      <c r="F82" s="3"/>
      <c r="G82" s="3"/>
      <c r="H82" s="3"/>
      <c r="I82" s="9"/>
      <c r="J82" s="53"/>
      <c r="K82" s="9"/>
      <c r="L82" s="9"/>
      <c r="M82" s="9"/>
      <c r="N82" s="9"/>
      <c r="O82" s="9"/>
      <c r="P82" s="9"/>
      <c r="Q82" s="9"/>
      <c r="R82" s="9"/>
      <c r="S82" s="3"/>
      <c r="T82" s="3"/>
      <c r="U82" s="3"/>
      <c r="V82" s="3"/>
      <c r="W82" s="3"/>
    </row>
    <row r="83" spans="1:23" ht="14.25">
      <c r="A83" s="31"/>
      <c r="B83" s="3"/>
      <c r="C83" s="3"/>
      <c r="D83" s="3"/>
      <c r="E83" s="3"/>
      <c r="F83" s="3"/>
      <c r="G83" s="3"/>
      <c r="H83" s="3"/>
      <c r="I83" s="9"/>
      <c r="J83" s="53"/>
      <c r="K83" s="9"/>
      <c r="L83" s="9"/>
      <c r="M83" s="9"/>
      <c r="N83" s="9"/>
      <c r="O83" s="9"/>
      <c r="P83" s="9"/>
      <c r="Q83" s="9"/>
      <c r="R83" s="9"/>
      <c r="S83" s="3"/>
      <c r="T83" s="3"/>
      <c r="U83" s="3"/>
      <c r="V83" s="3"/>
      <c r="W83" s="3"/>
    </row>
    <row r="84" spans="1:23" ht="14.25">
      <c r="A84" s="31"/>
      <c r="B84" s="3"/>
      <c r="C84" s="3"/>
      <c r="D84" s="3"/>
      <c r="E84" s="3"/>
      <c r="F84" s="3"/>
      <c r="G84" s="3"/>
      <c r="H84" s="3"/>
      <c r="I84" s="9"/>
      <c r="J84" s="53"/>
      <c r="K84" s="9"/>
      <c r="L84" s="9"/>
      <c r="M84" s="9"/>
      <c r="N84" s="9"/>
      <c r="O84" s="9"/>
      <c r="P84" s="9"/>
      <c r="Q84" s="9"/>
      <c r="R84" s="9"/>
      <c r="S84" s="3"/>
      <c r="T84" s="3"/>
      <c r="U84" s="3"/>
      <c r="V84" s="3"/>
      <c r="W84" s="3"/>
    </row>
    <row r="85" spans="1:23" ht="14.25">
      <c r="A85" s="31"/>
      <c r="B85" s="3"/>
      <c r="C85" s="3"/>
      <c r="D85" s="3"/>
      <c r="E85" s="3"/>
      <c r="F85" s="3"/>
      <c r="G85" s="3"/>
      <c r="H85" s="3"/>
      <c r="I85" s="9"/>
      <c r="J85" s="53"/>
      <c r="K85" s="9"/>
      <c r="L85" s="9"/>
      <c r="M85" s="9"/>
      <c r="N85" s="9"/>
      <c r="O85" s="9"/>
      <c r="P85" s="9"/>
      <c r="Q85" s="9"/>
      <c r="R85" s="9"/>
      <c r="S85" s="3"/>
      <c r="T85" s="3"/>
      <c r="U85" s="3"/>
      <c r="V85" s="3"/>
      <c r="W85" s="3"/>
    </row>
    <row r="86" spans="1:23" ht="14.25">
      <c r="A86" s="31"/>
      <c r="B86" s="3"/>
      <c r="C86" s="3"/>
      <c r="D86" s="3"/>
      <c r="E86" s="3"/>
      <c r="F86" s="3"/>
      <c r="G86" s="3"/>
      <c r="H86" s="3"/>
      <c r="I86" s="9"/>
      <c r="J86" s="53"/>
      <c r="K86" s="9"/>
      <c r="L86" s="9"/>
      <c r="M86" s="9"/>
      <c r="N86" s="9"/>
      <c r="O86" s="9"/>
      <c r="P86" s="9"/>
      <c r="Q86" s="9"/>
      <c r="R86" s="9"/>
      <c r="S86" s="3"/>
      <c r="T86" s="3"/>
      <c r="U86" s="3"/>
      <c r="V86" s="3"/>
      <c r="W86" s="3"/>
    </row>
    <row r="87" spans="1:23" ht="14.25">
      <c r="A87" s="31"/>
      <c r="B87" s="3"/>
      <c r="C87" s="3"/>
      <c r="D87" s="3"/>
      <c r="E87" s="3"/>
      <c r="F87" s="3"/>
      <c r="G87" s="3"/>
      <c r="H87" s="3"/>
      <c r="I87" s="9"/>
      <c r="J87" s="53"/>
      <c r="K87" s="9"/>
      <c r="L87" s="9"/>
      <c r="M87" s="9"/>
      <c r="N87" s="9"/>
      <c r="O87" s="9"/>
      <c r="P87" s="9"/>
      <c r="Q87" s="9"/>
      <c r="R87" s="9"/>
      <c r="S87" s="3"/>
      <c r="T87" s="3"/>
      <c r="U87" s="3"/>
      <c r="V87" s="3"/>
      <c r="W87" s="3"/>
    </row>
    <row r="88" spans="1:23" ht="14.25">
      <c r="A88" s="31"/>
      <c r="B88" s="3"/>
      <c r="C88" s="3"/>
      <c r="D88" s="3"/>
      <c r="E88" s="3"/>
      <c r="F88" s="3"/>
      <c r="G88" s="3"/>
      <c r="H88" s="3"/>
      <c r="I88" s="9"/>
      <c r="J88" s="53"/>
      <c r="K88" s="9"/>
      <c r="L88" s="9"/>
      <c r="M88" s="9"/>
      <c r="N88" s="9"/>
      <c r="O88" s="9"/>
      <c r="P88" s="9"/>
      <c r="Q88" s="9"/>
      <c r="R88" s="9"/>
      <c r="S88" s="3"/>
      <c r="T88" s="3"/>
      <c r="U88" s="3"/>
      <c r="V88" s="3"/>
      <c r="W88" s="3"/>
    </row>
    <row r="89" spans="1:23" ht="14.25">
      <c r="A89" s="31"/>
      <c r="B89" s="3"/>
      <c r="C89" s="3"/>
      <c r="D89" s="3"/>
      <c r="E89" s="3"/>
      <c r="F89" s="3"/>
      <c r="G89" s="3"/>
      <c r="H89" s="3"/>
      <c r="I89" s="9"/>
      <c r="J89" s="53"/>
      <c r="K89" s="9"/>
      <c r="L89" s="9"/>
      <c r="M89" s="9"/>
      <c r="N89" s="9"/>
      <c r="O89" s="9"/>
      <c r="P89" s="9"/>
      <c r="Q89" s="9"/>
      <c r="R89" s="9"/>
      <c r="S89" s="3"/>
      <c r="T89" s="3"/>
      <c r="U89" s="3"/>
      <c r="V89" s="3"/>
      <c r="W89" s="3"/>
    </row>
    <row r="90" spans="1:23" ht="14.25">
      <c r="A90" s="31"/>
      <c r="B90" s="3"/>
      <c r="C90" s="3"/>
      <c r="D90" s="3"/>
      <c r="E90" s="3"/>
      <c r="F90" s="3"/>
      <c r="G90" s="3"/>
      <c r="H90" s="3"/>
      <c r="I90" s="9"/>
      <c r="J90" s="53"/>
      <c r="K90" s="9"/>
      <c r="L90" s="9"/>
      <c r="M90" s="9"/>
      <c r="N90" s="9"/>
      <c r="O90" s="9"/>
      <c r="P90" s="9"/>
      <c r="Q90" s="9"/>
      <c r="R90" s="9"/>
      <c r="S90" s="3"/>
      <c r="T90" s="3"/>
      <c r="U90" s="3"/>
      <c r="V90" s="3"/>
      <c r="W90" s="3"/>
    </row>
    <row r="91" spans="1:23" ht="14.25">
      <c r="A91" s="31"/>
      <c r="B91" s="3"/>
      <c r="C91" s="3"/>
      <c r="D91" s="3"/>
      <c r="E91" s="3"/>
      <c r="F91" s="3"/>
      <c r="G91" s="3"/>
      <c r="H91" s="3"/>
      <c r="I91" s="9"/>
      <c r="J91" s="53"/>
      <c r="K91" s="9"/>
      <c r="L91" s="9"/>
      <c r="M91" s="9"/>
      <c r="N91" s="9"/>
      <c r="O91" s="9"/>
      <c r="P91" s="9"/>
      <c r="Q91" s="9"/>
      <c r="R91" s="9"/>
      <c r="S91" s="3"/>
      <c r="T91" s="3"/>
      <c r="U91" s="3"/>
      <c r="V91" s="3"/>
      <c r="W91" s="3"/>
    </row>
    <row r="92" spans="1:23" ht="14.25">
      <c r="A92" s="31"/>
      <c r="B92" s="3"/>
      <c r="C92" s="3"/>
      <c r="D92" s="3"/>
      <c r="E92" s="3"/>
      <c r="F92" s="3"/>
      <c r="G92" s="3"/>
      <c r="H92" s="3"/>
      <c r="I92" s="9"/>
      <c r="J92" s="53"/>
      <c r="K92" s="9"/>
      <c r="L92" s="9"/>
      <c r="M92" s="9"/>
      <c r="N92" s="9"/>
      <c r="O92" s="9"/>
      <c r="P92" s="9"/>
      <c r="Q92" s="9"/>
      <c r="R92" s="9"/>
      <c r="S92" s="3"/>
      <c r="T92" s="3"/>
      <c r="U92" s="3"/>
      <c r="V92" s="3"/>
      <c r="W92" s="3"/>
    </row>
    <row r="93" spans="1:23" ht="14.25">
      <c r="A93" s="31"/>
      <c r="B93" s="3"/>
      <c r="C93" s="3"/>
      <c r="D93" s="3"/>
      <c r="E93" s="3"/>
      <c r="F93" s="3"/>
      <c r="G93" s="3"/>
      <c r="H93" s="3"/>
      <c r="I93" s="9"/>
      <c r="J93" s="53"/>
      <c r="K93" s="9"/>
      <c r="L93" s="9"/>
      <c r="M93" s="9"/>
      <c r="N93" s="9"/>
      <c r="O93" s="9"/>
      <c r="P93" s="9"/>
      <c r="Q93" s="9"/>
      <c r="R93" s="9"/>
      <c r="S93" s="3"/>
      <c r="T93" s="3"/>
      <c r="U93" s="3"/>
      <c r="V93" s="3"/>
      <c r="W93" s="3"/>
    </row>
    <row r="94" spans="1:23" ht="14.25">
      <c r="A94" s="31"/>
      <c r="B94" s="3"/>
      <c r="C94" s="3"/>
      <c r="D94" s="3"/>
      <c r="E94" s="3"/>
      <c r="F94" s="3"/>
      <c r="G94" s="3"/>
      <c r="H94" s="3"/>
      <c r="I94" s="9"/>
      <c r="J94" s="53"/>
      <c r="K94" s="9"/>
      <c r="L94" s="9"/>
      <c r="M94" s="9"/>
      <c r="N94" s="9"/>
      <c r="O94" s="9"/>
      <c r="P94" s="9"/>
      <c r="Q94" s="9"/>
      <c r="R94" s="9"/>
      <c r="S94" s="3"/>
      <c r="T94" s="3"/>
      <c r="U94" s="3"/>
      <c r="V94" s="3"/>
      <c r="W94" s="3"/>
    </row>
    <row r="95" spans="1:23" ht="14.25">
      <c r="A95" s="31"/>
      <c r="B95" s="3"/>
      <c r="C95" s="3"/>
      <c r="D95" s="3"/>
      <c r="E95" s="3"/>
      <c r="F95" s="3"/>
      <c r="G95" s="3"/>
      <c r="H95" s="3"/>
      <c r="I95" s="9"/>
      <c r="J95" s="53"/>
      <c r="K95" s="9"/>
      <c r="L95" s="9"/>
      <c r="M95" s="9"/>
      <c r="N95" s="9"/>
      <c r="O95" s="9"/>
      <c r="P95" s="9"/>
      <c r="Q95" s="9"/>
      <c r="R95" s="9"/>
      <c r="S95" s="3"/>
      <c r="T95" s="3"/>
      <c r="U95" s="3"/>
      <c r="V95" s="3"/>
      <c r="W95" s="3"/>
    </row>
    <row r="96" spans="1:23" ht="14.25">
      <c r="A96" s="31"/>
      <c r="B96" s="3"/>
      <c r="C96" s="3"/>
      <c r="D96" s="3"/>
      <c r="E96" s="3"/>
      <c r="F96" s="3"/>
      <c r="G96" s="3"/>
      <c r="H96" s="3"/>
      <c r="I96" s="9"/>
      <c r="J96" s="53"/>
      <c r="K96" s="9"/>
      <c r="L96" s="9"/>
      <c r="M96" s="9"/>
      <c r="N96" s="9"/>
      <c r="O96" s="9"/>
      <c r="P96" s="9"/>
      <c r="Q96" s="9"/>
      <c r="R96" s="9"/>
      <c r="S96" s="3"/>
      <c r="T96" s="3"/>
      <c r="U96" s="3"/>
      <c r="V96" s="3"/>
      <c r="W96" s="3"/>
    </row>
    <row r="97" spans="1:23" ht="14.25">
      <c r="A97" s="31"/>
      <c r="B97" s="3"/>
      <c r="C97" s="3"/>
      <c r="D97" s="3"/>
      <c r="E97" s="3"/>
      <c r="F97" s="3"/>
      <c r="G97" s="3"/>
      <c r="H97" s="3"/>
      <c r="I97" s="9"/>
      <c r="J97" s="53"/>
      <c r="K97" s="9"/>
      <c r="L97" s="9"/>
      <c r="M97" s="9"/>
      <c r="N97" s="9"/>
      <c r="O97" s="9"/>
      <c r="P97" s="9"/>
      <c r="Q97" s="9"/>
      <c r="R97" s="9"/>
      <c r="S97" s="3"/>
      <c r="T97" s="3"/>
      <c r="U97" s="3"/>
      <c r="V97" s="3"/>
      <c r="W97" s="3"/>
    </row>
    <row r="98" spans="1:23" ht="14.25">
      <c r="A98" s="31"/>
      <c r="B98" s="3"/>
      <c r="C98" s="3"/>
      <c r="D98" s="3"/>
      <c r="E98" s="3"/>
      <c r="F98" s="3"/>
      <c r="G98" s="3"/>
      <c r="H98" s="3"/>
      <c r="I98" s="9"/>
      <c r="J98" s="53"/>
      <c r="K98" s="9"/>
      <c r="L98" s="9"/>
      <c r="M98" s="9"/>
      <c r="N98" s="9"/>
      <c r="O98" s="9"/>
      <c r="P98" s="9"/>
      <c r="Q98" s="9"/>
      <c r="R98" s="9"/>
      <c r="S98" s="3"/>
      <c r="T98" s="3"/>
      <c r="U98" s="3"/>
      <c r="V98" s="3"/>
      <c r="W98" s="3"/>
    </row>
    <row r="99" spans="1:23" ht="14.25">
      <c r="A99" s="31"/>
      <c r="B99" s="3"/>
      <c r="C99" s="3"/>
      <c r="D99" s="3"/>
      <c r="E99" s="3"/>
      <c r="F99" s="3"/>
      <c r="G99" s="3"/>
      <c r="H99" s="3"/>
      <c r="I99" s="9"/>
      <c r="J99" s="53"/>
      <c r="K99" s="9"/>
      <c r="L99" s="9"/>
      <c r="M99" s="9"/>
      <c r="N99" s="9"/>
      <c r="O99" s="9"/>
      <c r="P99" s="9"/>
      <c r="Q99" s="9"/>
      <c r="R99" s="9"/>
      <c r="S99" s="3"/>
      <c r="T99" s="3"/>
      <c r="U99" s="3"/>
      <c r="V99" s="3"/>
      <c r="W99" s="3"/>
    </row>
    <row r="100" spans="1:23" ht="14.25">
      <c r="A100" s="31"/>
      <c r="B100" s="3"/>
      <c r="C100" s="3"/>
      <c r="D100" s="3"/>
      <c r="E100" s="3"/>
      <c r="F100" s="3"/>
      <c r="G100" s="3"/>
      <c r="H100" s="3"/>
      <c r="I100" s="9"/>
      <c r="J100" s="53"/>
      <c r="K100" s="9"/>
      <c r="L100" s="9"/>
      <c r="M100" s="9"/>
      <c r="N100" s="9"/>
      <c r="O100" s="9"/>
      <c r="P100" s="9"/>
      <c r="Q100" s="9"/>
      <c r="R100" s="9"/>
      <c r="S100" s="3"/>
      <c r="T100" s="3"/>
      <c r="U100" s="3"/>
      <c r="V100" s="3"/>
      <c r="W100" s="3"/>
    </row>
    <row r="101" spans="1:23" ht="14.25">
      <c r="A101" s="31"/>
      <c r="B101" s="3"/>
      <c r="C101" s="3"/>
      <c r="D101" s="3"/>
      <c r="E101" s="3"/>
      <c r="F101" s="3"/>
      <c r="G101" s="3"/>
      <c r="H101" s="3"/>
      <c r="I101" s="9"/>
      <c r="J101" s="53"/>
      <c r="K101" s="9"/>
      <c r="L101" s="9"/>
      <c r="M101" s="9"/>
      <c r="N101" s="9"/>
      <c r="O101" s="9"/>
      <c r="P101" s="9"/>
      <c r="Q101" s="9"/>
      <c r="R101" s="9"/>
      <c r="S101" s="3"/>
      <c r="T101" s="3"/>
      <c r="U101" s="3"/>
      <c r="V101" s="3"/>
      <c r="W101" s="3"/>
    </row>
    <row r="102" spans="1:23" ht="14.25">
      <c r="A102" s="31"/>
      <c r="B102" s="3"/>
      <c r="C102" s="3"/>
      <c r="D102" s="3"/>
      <c r="E102" s="3"/>
      <c r="F102" s="3"/>
      <c r="G102" s="3"/>
      <c r="H102" s="3"/>
      <c r="I102" s="9"/>
      <c r="J102" s="53"/>
      <c r="K102" s="9"/>
      <c r="L102" s="9"/>
      <c r="M102" s="9"/>
      <c r="N102" s="9"/>
      <c r="O102" s="9"/>
      <c r="P102" s="9"/>
      <c r="Q102" s="9"/>
      <c r="R102" s="9"/>
      <c r="S102" s="3"/>
      <c r="T102" s="3"/>
      <c r="U102" s="3"/>
      <c r="V102" s="3"/>
      <c r="W102" s="3"/>
    </row>
    <row r="103" spans="1:23" ht="14.25">
      <c r="A103" s="31"/>
      <c r="B103" s="3"/>
      <c r="C103" s="3"/>
      <c r="D103" s="3"/>
      <c r="E103" s="3"/>
      <c r="F103" s="3"/>
      <c r="G103" s="3"/>
      <c r="H103" s="3"/>
      <c r="I103" s="9"/>
      <c r="J103" s="53"/>
      <c r="K103" s="9"/>
      <c r="L103" s="9"/>
      <c r="M103" s="9"/>
      <c r="N103" s="9"/>
      <c r="O103" s="9"/>
      <c r="P103" s="9"/>
      <c r="Q103" s="9"/>
      <c r="R103" s="9"/>
      <c r="S103" s="3"/>
      <c r="T103" s="3"/>
      <c r="U103" s="3"/>
      <c r="V103" s="3"/>
      <c r="W103" s="3"/>
    </row>
    <row r="104" spans="1:23" ht="14.25">
      <c r="A104" s="31"/>
      <c r="B104" s="3"/>
      <c r="C104" s="3"/>
      <c r="D104" s="3"/>
      <c r="E104" s="3"/>
      <c r="F104" s="3"/>
      <c r="G104" s="3"/>
      <c r="H104" s="3"/>
      <c r="I104" s="9"/>
      <c r="J104" s="53"/>
      <c r="K104" s="9"/>
      <c r="L104" s="9"/>
      <c r="M104" s="9"/>
      <c r="N104" s="9"/>
      <c r="O104" s="9"/>
      <c r="P104" s="9"/>
      <c r="Q104" s="9"/>
      <c r="R104" s="9"/>
      <c r="S104" s="3"/>
      <c r="T104" s="3"/>
      <c r="U104" s="3"/>
      <c r="V104" s="3"/>
      <c r="W104" s="3"/>
    </row>
    <row r="105" spans="1:23" ht="14.25">
      <c r="A105" s="31"/>
      <c r="B105" s="3"/>
      <c r="C105" s="3"/>
      <c r="D105" s="3"/>
      <c r="E105" s="3"/>
      <c r="F105" s="3"/>
      <c r="G105" s="3"/>
      <c r="H105" s="3"/>
      <c r="I105" s="9"/>
      <c r="J105" s="53"/>
      <c r="K105" s="9"/>
      <c r="L105" s="9"/>
      <c r="M105" s="9"/>
      <c r="N105" s="9"/>
      <c r="O105" s="9"/>
      <c r="P105" s="9"/>
      <c r="Q105" s="9"/>
      <c r="R105" s="9"/>
      <c r="S105" s="3"/>
      <c r="T105" s="3"/>
      <c r="U105" s="3"/>
      <c r="V105" s="3"/>
      <c r="W105" s="3"/>
    </row>
    <row r="106" spans="1:23" ht="14.25">
      <c r="A106" s="31"/>
      <c r="B106" s="3"/>
      <c r="C106" s="3"/>
      <c r="D106" s="3"/>
      <c r="E106" s="3"/>
      <c r="F106" s="3"/>
      <c r="G106" s="3"/>
      <c r="H106" s="3"/>
      <c r="I106" s="9"/>
      <c r="J106" s="53"/>
      <c r="K106" s="9"/>
      <c r="L106" s="9"/>
      <c r="M106" s="9"/>
      <c r="N106" s="9"/>
      <c r="O106" s="9"/>
      <c r="P106" s="9"/>
      <c r="Q106" s="9"/>
      <c r="R106" s="9"/>
      <c r="S106" s="3"/>
      <c r="T106" s="3"/>
      <c r="U106" s="3"/>
      <c r="V106" s="3"/>
      <c r="W106" s="3"/>
    </row>
    <row r="107" spans="1:23" ht="14.25">
      <c r="A107" s="31"/>
      <c r="B107" s="3"/>
      <c r="C107" s="3"/>
      <c r="D107" s="3"/>
      <c r="E107" s="3"/>
      <c r="F107" s="3"/>
      <c r="G107" s="3"/>
      <c r="H107" s="3"/>
      <c r="I107" s="9"/>
      <c r="J107" s="53"/>
      <c r="K107" s="9"/>
      <c r="L107" s="9"/>
      <c r="M107" s="9"/>
      <c r="N107" s="9"/>
      <c r="O107" s="9"/>
      <c r="P107" s="9"/>
      <c r="Q107" s="9"/>
      <c r="R107" s="9"/>
      <c r="S107" s="3"/>
      <c r="T107" s="3"/>
      <c r="U107" s="3"/>
      <c r="V107" s="3"/>
      <c r="W107" s="3"/>
    </row>
    <row r="108" spans="1:23" ht="14.25">
      <c r="A108" s="31"/>
      <c r="B108" s="3"/>
      <c r="C108" s="3"/>
      <c r="D108" s="3"/>
      <c r="E108" s="3"/>
      <c r="F108" s="3"/>
      <c r="G108" s="3"/>
      <c r="H108" s="3"/>
      <c r="I108" s="9"/>
      <c r="J108" s="53"/>
      <c r="K108" s="9"/>
      <c r="L108" s="9"/>
      <c r="M108" s="9"/>
      <c r="N108" s="9"/>
      <c r="O108" s="9"/>
      <c r="P108" s="9"/>
      <c r="Q108" s="9"/>
      <c r="R108" s="9"/>
      <c r="S108" s="3"/>
      <c r="T108" s="3"/>
      <c r="U108" s="3"/>
      <c r="V108" s="3"/>
      <c r="W108" s="3"/>
    </row>
    <row r="109" spans="1:23" ht="14.25">
      <c r="A109" s="31"/>
      <c r="B109" s="3"/>
      <c r="C109" s="3"/>
      <c r="D109" s="3"/>
      <c r="E109" s="3"/>
      <c r="F109" s="3"/>
      <c r="G109" s="3"/>
      <c r="H109" s="3"/>
      <c r="I109" s="9"/>
      <c r="J109" s="53"/>
      <c r="K109" s="9"/>
      <c r="L109" s="9"/>
      <c r="M109" s="9"/>
      <c r="N109" s="9"/>
      <c r="O109" s="9"/>
      <c r="P109" s="9"/>
      <c r="Q109" s="9"/>
      <c r="R109" s="9"/>
      <c r="S109" s="3"/>
      <c r="T109" s="3"/>
      <c r="U109" s="3"/>
      <c r="V109" s="3"/>
      <c r="W109" s="3"/>
    </row>
    <row r="110" spans="1:23" ht="14.25">
      <c r="A110" s="31"/>
      <c r="B110" s="3"/>
      <c r="C110" s="3"/>
      <c r="D110" s="3"/>
      <c r="E110" s="3"/>
      <c r="F110" s="3"/>
      <c r="G110" s="3"/>
      <c r="H110" s="3"/>
      <c r="I110" s="9"/>
      <c r="J110" s="53"/>
      <c r="K110" s="9"/>
      <c r="L110" s="9"/>
      <c r="M110" s="9"/>
      <c r="N110" s="9"/>
      <c r="O110" s="9"/>
      <c r="P110" s="9"/>
      <c r="Q110" s="9"/>
      <c r="R110" s="9"/>
      <c r="S110" s="3"/>
      <c r="T110" s="3"/>
      <c r="U110" s="3"/>
      <c r="V110" s="3"/>
      <c r="W110" s="3"/>
    </row>
    <row r="111" spans="1:23" ht="14.25">
      <c r="A111" s="31"/>
      <c r="B111" s="3"/>
      <c r="C111" s="3"/>
      <c r="D111" s="3"/>
      <c r="E111" s="3"/>
      <c r="F111" s="3"/>
      <c r="G111" s="3"/>
      <c r="H111" s="3"/>
      <c r="I111" s="9"/>
      <c r="J111" s="53"/>
      <c r="K111" s="9"/>
      <c r="L111" s="9"/>
      <c r="M111" s="9"/>
      <c r="N111" s="9"/>
      <c r="O111" s="9"/>
      <c r="P111" s="9"/>
      <c r="Q111" s="9"/>
      <c r="R111" s="9"/>
      <c r="S111" s="3"/>
      <c r="T111" s="3"/>
      <c r="U111" s="3"/>
      <c r="V111" s="3"/>
      <c r="W111" s="3"/>
    </row>
    <row r="112" spans="1:23" ht="14.25">
      <c r="A112" s="31"/>
      <c r="B112" s="3"/>
      <c r="C112" s="3"/>
      <c r="D112" s="3"/>
      <c r="E112" s="3"/>
      <c r="F112" s="3"/>
      <c r="G112" s="3"/>
      <c r="H112" s="3"/>
      <c r="I112" s="9"/>
      <c r="J112" s="53"/>
      <c r="K112" s="9"/>
      <c r="L112" s="9"/>
      <c r="M112" s="9"/>
      <c r="N112" s="9"/>
      <c r="O112" s="9"/>
      <c r="P112" s="9"/>
      <c r="Q112" s="9"/>
      <c r="R112" s="9"/>
      <c r="S112" s="3"/>
      <c r="T112" s="3"/>
      <c r="U112" s="3"/>
      <c r="V112" s="3"/>
      <c r="W112" s="3"/>
    </row>
    <row r="113" spans="1:23" ht="14.25">
      <c r="A113" s="31"/>
      <c r="B113" s="3"/>
      <c r="C113" s="3"/>
      <c r="D113" s="3"/>
      <c r="E113" s="3"/>
      <c r="F113" s="3"/>
      <c r="G113" s="3"/>
      <c r="H113" s="3"/>
      <c r="I113" s="9"/>
      <c r="J113" s="53"/>
      <c r="K113" s="9"/>
      <c r="L113" s="9"/>
      <c r="M113" s="9"/>
      <c r="N113" s="9"/>
      <c r="O113" s="9"/>
      <c r="P113" s="9"/>
      <c r="Q113" s="9"/>
      <c r="R113" s="9"/>
      <c r="S113" s="3"/>
      <c r="T113" s="3"/>
      <c r="U113" s="3"/>
      <c r="V113" s="3"/>
      <c r="W113" s="3"/>
    </row>
    <row r="114" spans="1:23" ht="14.25">
      <c r="A114" s="31"/>
      <c r="B114" s="31"/>
      <c r="C114" s="31"/>
      <c r="D114" s="31"/>
      <c r="E114" s="31"/>
      <c r="F114" s="31"/>
      <c r="G114" s="31"/>
      <c r="H114" s="31"/>
      <c r="I114" s="53"/>
      <c r="J114" s="53"/>
      <c r="K114" s="9"/>
      <c r="L114" s="9"/>
      <c r="M114" s="9"/>
      <c r="N114" s="9"/>
      <c r="O114" s="9"/>
      <c r="P114" s="9"/>
      <c r="Q114" s="9"/>
      <c r="R114" s="9"/>
      <c r="S114" s="3"/>
      <c r="T114" s="3"/>
      <c r="U114" s="3"/>
      <c r="V114" s="3"/>
      <c r="W114" s="3"/>
    </row>
    <row r="115" spans="1:23" ht="14.25">
      <c r="A115" s="31"/>
      <c r="B115" s="31"/>
      <c r="C115" s="31"/>
      <c r="D115" s="31"/>
      <c r="E115" s="31"/>
      <c r="F115" s="31"/>
      <c r="G115" s="31"/>
      <c r="H115" s="31"/>
      <c r="I115" s="53"/>
      <c r="J115" s="53"/>
      <c r="K115" s="9"/>
      <c r="L115" s="9"/>
      <c r="M115" s="9"/>
      <c r="N115" s="9"/>
      <c r="O115" s="9"/>
      <c r="P115" s="9"/>
      <c r="Q115" s="9"/>
      <c r="R115" s="9"/>
      <c r="S115" s="3"/>
      <c r="T115" s="3"/>
      <c r="U115" s="3"/>
      <c r="V115" s="3"/>
      <c r="W115" s="3"/>
    </row>
    <row r="116" spans="1:23" ht="14.25">
      <c r="A116" s="31"/>
      <c r="B116" s="3"/>
      <c r="C116" s="3"/>
      <c r="D116" s="3"/>
      <c r="E116" s="3"/>
      <c r="F116" s="3"/>
      <c r="G116" s="3"/>
      <c r="H116" s="3"/>
      <c r="I116" s="9"/>
      <c r="J116" s="53"/>
      <c r="K116" s="9"/>
      <c r="L116" s="9"/>
      <c r="M116" s="9"/>
      <c r="N116" s="9"/>
      <c r="O116" s="9"/>
      <c r="P116" s="9"/>
      <c r="Q116" s="9"/>
      <c r="R116" s="9"/>
      <c r="S116" s="3"/>
      <c r="T116" s="3"/>
      <c r="U116" s="3"/>
      <c r="V116" s="3"/>
      <c r="W116" s="3"/>
    </row>
    <row r="117" spans="1:23" ht="14.25">
      <c r="A117" s="31"/>
      <c r="B117" s="3"/>
      <c r="C117" s="3"/>
      <c r="D117" s="3"/>
      <c r="E117" s="3"/>
      <c r="F117" s="3"/>
      <c r="G117" s="3"/>
      <c r="H117" s="3"/>
      <c r="I117" s="9"/>
      <c r="J117" s="53"/>
      <c r="K117" s="9"/>
      <c r="L117" s="9"/>
      <c r="M117" s="9"/>
      <c r="N117" s="9"/>
      <c r="O117" s="9"/>
      <c r="P117" s="9"/>
      <c r="Q117" s="9"/>
      <c r="R117" s="9"/>
      <c r="S117" s="3"/>
      <c r="T117" s="3"/>
      <c r="U117" s="3"/>
      <c r="V117" s="3"/>
      <c r="W117" s="3"/>
    </row>
    <row r="118" spans="1:23" ht="14.25">
      <c r="A118" s="31"/>
      <c r="B118" s="3"/>
      <c r="C118" s="3"/>
      <c r="D118" s="3"/>
      <c r="E118" s="3"/>
      <c r="F118" s="3"/>
      <c r="G118" s="3"/>
      <c r="H118" s="3"/>
      <c r="I118" s="9"/>
      <c r="J118" s="53"/>
      <c r="K118" s="9"/>
      <c r="L118" s="9"/>
      <c r="M118" s="9"/>
      <c r="N118" s="9"/>
      <c r="O118" s="9"/>
      <c r="P118" s="9"/>
      <c r="Q118" s="9"/>
      <c r="R118" s="9"/>
      <c r="S118" s="3"/>
      <c r="T118" s="3"/>
      <c r="U118" s="3"/>
      <c r="V118" s="3"/>
      <c r="W118" s="3"/>
    </row>
    <row r="119" spans="1:23" ht="14.25">
      <c r="A119" s="31"/>
      <c r="B119" s="3"/>
      <c r="C119" s="3"/>
      <c r="D119" s="3"/>
      <c r="E119" s="3"/>
      <c r="F119" s="3"/>
      <c r="G119" s="3"/>
      <c r="H119" s="3"/>
      <c r="I119" s="9"/>
      <c r="J119" s="53"/>
      <c r="K119" s="9"/>
      <c r="L119" s="9"/>
      <c r="M119" s="9"/>
      <c r="N119" s="9"/>
      <c r="O119" s="9"/>
      <c r="P119" s="9"/>
      <c r="Q119" s="9"/>
      <c r="R119" s="9"/>
      <c r="S119" s="3"/>
      <c r="T119" s="3"/>
      <c r="U119" s="3"/>
      <c r="V119" s="3"/>
      <c r="W119" s="3"/>
    </row>
    <row r="120" spans="1:23" ht="14.25">
      <c r="A120" s="31"/>
      <c r="B120" s="3"/>
      <c r="C120" s="3"/>
      <c r="D120" s="3"/>
      <c r="E120" s="3"/>
      <c r="F120" s="3"/>
      <c r="G120" s="3"/>
      <c r="H120" s="3"/>
      <c r="I120" s="9"/>
      <c r="J120" s="53"/>
      <c r="K120" s="9"/>
      <c r="L120" s="9"/>
      <c r="M120" s="9"/>
      <c r="N120" s="9"/>
      <c r="O120" s="9"/>
      <c r="P120" s="9"/>
      <c r="Q120" s="9"/>
      <c r="R120" s="9"/>
      <c r="S120" s="3"/>
      <c r="T120" s="3"/>
      <c r="U120" s="3"/>
      <c r="V120" s="3"/>
      <c r="W120" s="3"/>
    </row>
    <row r="121" spans="1:23" ht="14.25">
      <c r="A121" s="31"/>
      <c r="B121" s="3"/>
      <c r="C121" s="3"/>
      <c r="D121" s="3"/>
      <c r="E121" s="3"/>
      <c r="F121" s="3"/>
      <c r="G121" s="3"/>
      <c r="H121" s="3"/>
      <c r="I121" s="9"/>
      <c r="J121" s="53"/>
      <c r="K121" s="9"/>
      <c r="L121" s="9"/>
      <c r="M121" s="9"/>
      <c r="N121" s="9"/>
      <c r="O121" s="9"/>
      <c r="P121" s="9"/>
      <c r="Q121" s="9"/>
      <c r="R121" s="9"/>
      <c r="S121" s="3"/>
      <c r="T121" s="3"/>
      <c r="U121" s="3"/>
      <c r="V121" s="3"/>
      <c r="W121" s="3"/>
    </row>
    <row r="122" spans="1:23" ht="14.25">
      <c r="A122" s="31"/>
      <c r="B122" s="3"/>
      <c r="C122" s="3"/>
      <c r="D122" s="3"/>
      <c r="E122" s="3"/>
      <c r="F122" s="3"/>
      <c r="G122" s="3"/>
      <c r="H122" s="3"/>
      <c r="I122" s="9"/>
      <c r="J122" s="53"/>
      <c r="K122" s="9"/>
      <c r="L122" s="9"/>
      <c r="M122" s="9"/>
      <c r="N122" s="9"/>
      <c r="O122" s="9"/>
      <c r="P122" s="9"/>
      <c r="Q122" s="9"/>
      <c r="R122" s="9"/>
      <c r="S122" s="3"/>
      <c r="T122" s="3"/>
      <c r="U122" s="3"/>
      <c r="V122" s="3"/>
      <c r="W122" s="3"/>
    </row>
    <row r="123" spans="1:23" ht="14.25">
      <c r="A123" s="31"/>
      <c r="B123" s="3"/>
      <c r="C123" s="3"/>
      <c r="D123" s="3"/>
      <c r="E123" s="3"/>
      <c r="F123" s="3"/>
      <c r="G123" s="3"/>
      <c r="H123" s="3"/>
      <c r="I123" s="9"/>
      <c r="J123" s="53"/>
      <c r="K123" s="9"/>
      <c r="L123" s="9"/>
      <c r="M123" s="9"/>
      <c r="N123" s="9"/>
      <c r="O123" s="9"/>
      <c r="P123" s="9"/>
      <c r="Q123" s="9"/>
      <c r="R123" s="9"/>
      <c r="S123" s="3"/>
      <c r="T123" s="3"/>
      <c r="U123" s="3"/>
      <c r="V123" s="3"/>
      <c r="W123" s="3"/>
    </row>
    <row r="124" spans="1:23" ht="14.25">
      <c r="A124" s="31"/>
      <c r="B124" s="3"/>
      <c r="C124" s="3"/>
      <c r="D124" s="3"/>
      <c r="E124" s="3"/>
      <c r="F124" s="3"/>
      <c r="G124" s="3"/>
      <c r="H124" s="3"/>
      <c r="I124" s="9"/>
      <c r="J124" s="53"/>
      <c r="K124" s="9"/>
      <c r="L124" s="9"/>
      <c r="M124" s="9"/>
      <c r="N124" s="9"/>
      <c r="O124" s="9"/>
      <c r="P124" s="9"/>
      <c r="Q124" s="9"/>
      <c r="R124" s="9"/>
      <c r="S124" s="3"/>
      <c r="T124" s="3"/>
      <c r="U124" s="3"/>
      <c r="V124" s="3"/>
      <c r="W124" s="3"/>
    </row>
    <row r="125" spans="1:23" ht="14.25">
      <c r="A125" s="31"/>
      <c r="B125" s="3"/>
      <c r="C125" s="3"/>
      <c r="D125" s="3"/>
      <c r="E125" s="3"/>
      <c r="F125" s="3"/>
      <c r="G125" s="3"/>
      <c r="H125" s="3"/>
      <c r="I125" s="9"/>
      <c r="J125" s="53"/>
      <c r="K125" s="9"/>
      <c r="L125" s="9"/>
      <c r="M125" s="9"/>
      <c r="N125" s="9"/>
      <c r="O125" s="9"/>
      <c r="P125" s="9"/>
      <c r="Q125" s="9"/>
      <c r="R125" s="9"/>
      <c r="S125" s="3"/>
      <c r="T125" s="3"/>
      <c r="U125" s="3"/>
      <c r="V125" s="3"/>
      <c r="W125" s="3"/>
    </row>
    <row r="126" spans="1:23" ht="14.25">
      <c r="A126" s="31"/>
      <c r="B126" s="3"/>
      <c r="C126" s="3"/>
      <c r="D126" s="3"/>
      <c r="E126" s="3"/>
      <c r="F126" s="3"/>
      <c r="G126" s="3"/>
      <c r="H126" s="3"/>
      <c r="I126" s="9"/>
      <c r="J126" s="53"/>
      <c r="K126" s="9"/>
      <c r="L126" s="9"/>
      <c r="M126" s="9"/>
      <c r="N126" s="9"/>
      <c r="O126" s="9"/>
      <c r="P126" s="9"/>
      <c r="Q126" s="9"/>
      <c r="R126" s="9"/>
      <c r="S126" s="3"/>
      <c r="T126" s="3"/>
      <c r="U126" s="3"/>
      <c r="V126" s="3"/>
      <c r="W126" s="3"/>
    </row>
    <row r="127" spans="1:23" ht="14.25">
      <c r="A127" s="31"/>
      <c r="B127" s="3"/>
      <c r="C127" s="3"/>
      <c r="D127" s="3"/>
      <c r="E127" s="3"/>
      <c r="F127" s="3"/>
      <c r="G127" s="3"/>
      <c r="H127" s="3"/>
      <c r="I127" s="9"/>
      <c r="J127" s="53"/>
      <c r="K127" s="9"/>
      <c r="L127" s="9"/>
      <c r="M127" s="9"/>
      <c r="N127" s="9"/>
      <c r="O127" s="9"/>
      <c r="P127" s="9"/>
      <c r="Q127" s="9"/>
      <c r="R127" s="9"/>
      <c r="S127" s="3"/>
      <c r="T127" s="3"/>
      <c r="U127" s="3"/>
      <c r="V127" s="3"/>
      <c r="W127" s="3"/>
    </row>
    <row r="128" spans="1:23" ht="14.25">
      <c r="A128" s="31"/>
      <c r="B128" s="3"/>
      <c r="C128" s="3"/>
      <c r="D128" s="3"/>
      <c r="E128" s="3"/>
      <c r="F128" s="3"/>
      <c r="G128" s="3"/>
      <c r="H128" s="3"/>
      <c r="I128" s="9"/>
      <c r="J128" s="53"/>
      <c r="K128" s="9"/>
      <c r="L128" s="9"/>
      <c r="M128" s="9"/>
      <c r="N128" s="9"/>
      <c r="O128" s="9"/>
      <c r="P128" s="9"/>
      <c r="Q128" s="9"/>
      <c r="R128" s="9"/>
      <c r="S128" s="3"/>
      <c r="T128" s="3"/>
      <c r="U128" s="3"/>
      <c r="V128" s="3"/>
      <c r="W128" s="3"/>
    </row>
    <row r="129" spans="1:23" ht="14.25">
      <c r="A129" s="31"/>
      <c r="B129" s="3"/>
      <c r="C129" s="3"/>
      <c r="D129" s="3"/>
      <c r="E129" s="3"/>
      <c r="F129" s="3"/>
      <c r="G129" s="3"/>
      <c r="H129" s="3"/>
      <c r="I129" s="9"/>
      <c r="J129" s="53"/>
      <c r="K129" s="9"/>
      <c r="L129" s="9"/>
      <c r="M129" s="9"/>
      <c r="N129" s="9"/>
      <c r="O129" s="9"/>
      <c r="P129" s="9"/>
      <c r="Q129" s="9"/>
      <c r="R129" s="9"/>
      <c r="S129" s="3"/>
      <c r="T129" s="3"/>
      <c r="U129" s="3"/>
      <c r="V129" s="3"/>
      <c r="W129" s="3"/>
    </row>
    <row r="130" spans="1:23" ht="14.25">
      <c r="A130" s="31"/>
      <c r="B130" s="3"/>
      <c r="C130" s="3"/>
      <c r="D130" s="3"/>
      <c r="E130" s="3"/>
      <c r="F130" s="3"/>
      <c r="G130" s="3"/>
      <c r="H130" s="3"/>
      <c r="I130" s="9"/>
      <c r="J130" s="53"/>
      <c r="K130" s="9"/>
      <c r="L130" s="9"/>
      <c r="M130" s="9"/>
      <c r="N130" s="9"/>
      <c r="O130" s="9"/>
      <c r="P130" s="9"/>
      <c r="Q130" s="9"/>
      <c r="R130" s="9"/>
      <c r="S130" s="3"/>
      <c r="T130" s="3"/>
      <c r="U130" s="3"/>
      <c r="V130" s="3"/>
      <c r="W130" s="3"/>
    </row>
    <row r="131" spans="1:23" ht="14.25">
      <c r="A131" s="31"/>
      <c r="B131" s="3"/>
      <c r="C131" s="3"/>
      <c r="D131" s="3"/>
      <c r="E131" s="3"/>
      <c r="F131" s="3"/>
      <c r="G131" s="3"/>
      <c r="H131" s="3"/>
      <c r="I131" s="9"/>
      <c r="J131" s="53"/>
      <c r="K131" s="9"/>
      <c r="L131" s="9"/>
      <c r="M131" s="9"/>
      <c r="N131" s="9"/>
      <c r="O131" s="9"/>
      <c r="P131" s="9"/>
      <c r="Q131" s="9"/>
      <c r="R131" s="9"/>
      <c r="S131" s="3"/>
      <c r="T131" s="3"/>
      <c r="U131" s="3"/>
      <c r="V131" s="3"/>
      <c r="W131" s="3"/>
    </row>
    <row r="132" spans="1:23" ht="14.25">
      <c r="A132" s="31"/>
      <c r="B132" s="3"/>
      <c r="C132" s="3"/>
      <c r="D132" s="3"/>
      <c r="E132" s="3"/>
      <c r="F132" s="3"/>
      <c r="G132" s="3"/>
      <c r="H132" s="3"/>
      <c r="I132" s="9"/>
      <c r="J132" s="53"/>
      <c r="K132" s="9"/>
      <c r="L132" s="9"/>
      <c r="M132" s="9"/>
      <c r="N132" s="9"/>
      <c r="O132" s="9"/>
      <c r="P132" s="9"/>
      <c r="Q132" s="9"/>
      <c r="R132" s="9"/>
      <c r="S132" s="3"/>
      <c r="T132" s="3"/>
      <c r="U132" s="3"/>
      <c r="V132" s="3"/>
      <c r="W132" s="3"/>
    </row>
    <row r="133" spans="1:23" ht="14.25">
      <c r="A133" s="31"/>
      <c r="B133" s="3"/>
      <c r="C133" s="3"/>
      <c r="D133" s="3"/>
      <c r="E133" s="3"/>
      <c r="F133" s="3"/>
      <c r="G133" s="3"/>
      <c r="H133" s="3"/>
      <c r="I133" s="9"/>
      <c r="J133" s="53"/>
      <c r="K133" s="9"/>
      <c r="L133" s="9"/>
      <c r="M133" s="9"/>
      <c r="N133" s="9"/>
      <c r="O133" s="9"/>
      <c r="P133" s="9"/>
      <c r="Q133" s="9"/>
      <c r="R133" s="9"/>
      <c r="S133" s="3"/>
      <c r="T133" s="3"/>
      <c r="U133" s="3"/>
      <c r="V133" s="3"/>
      <c r="W133" s="3"/>
    </row>
    <row r="134" spans="1:23" ht="14.25">
      <c r="A134" s="31"/>
      <c r="B134" s="3"/>
      <c r="C134" s="3"/>
      <c r="D134" s="3"/>
      <c r="E134" s="3"/>
      <c r="F134" s="3"/>
      <c r="G134" s="3"/>
      <c r="H134" s="3"/>
      <c r="I134" s="9"/>
      <c r="J134" s="53"/>
      <c r="K134" s="9"/>
      <c r="L134" s="9"/>
      <c r="M134" s="9"/>
      <c r="N134" s="9"/>
      <c r="O134" s="9"/>
      <c r="P134" s="9"/>
      <c r="Q134" s="9"/>
      <c r="R134" s="9"/>
      <c r="S134" s="3"/>
      <c r="T134" s="3"/>
      <c r="U134" s="3"/>
      <c r="V134" s="3"/>
      <c r="W134" s="3"/>
    </row>
    <row r="135" spans="1:23" ht="14.25">
      <c r="A135" s="31"/>
      <c r="B135" s="3"/>
      <c r="C135" s="3"/>
      <c r="D135" s="3"/>
      <c r="E135" s="3"/>
      <c r="F135" s="3"/>
      <c r="G135" s="3"/>
      <c r="H135" s="3"/>
      <c r="I135" s="9"/>
      <c r="J135" s="53"/>
      <c r="K135" s="9"/>
      <c r="L135" s="9"/>
      <c r="M135" s="9"/>
      <c r="N135" s="9"/>
      <c r="O135" s="9"/>
      <c r="P135" s="9"/>
      <c r="Q135" s="9"/>
      <c r="R135" s="9"/>
      <c r="S135" s="3"/>
      <c r="T135" s="3"/>
      <c r="U135" s="3"/>
      <c r="V135" s="3"/>
      <c r="W135" s="3"/>
    </row>
    <row r="136" spans="1:23" ht="14.25">
      <c r="A136" s="31"/>
      <c r="B136" s="3"/>
      <c r="C136" s="3"/>
      <c r="D136" s="3"/>
      <c r="E136" s="3"/>
      <c r="F136" s="3"/>
      <c r="G136" s="3"/>
      <c r="H136" s="3"/>
      <c r="I136" s="9"/>
      <c r="J136" s="53"/>
      <c r="K136" s="9"/>
      <c r="L136" s="9"/>
      <c r="M136" s="9"/>
      <c r="N136" s="9"/>
      <c r="O136" s="9"/>
      <c r="P136" s="9"/>
      <c r="Q136" s="9"/>
      <c r="R136" s="9"/>
      <c r="S136" s="3"/>
      <c r="T136" s="3"/>
      <c r="U136" s="3"/>
      <c r="V136" s="3"/>
      <c r="W136" s="3"/>
    </row>
    <row r="137" spans="1:23" ht="14.25">
      <c r="A137" s="31"/>
      <c r="B137" s="3"/>
      <c r="C137" s="3"/>
      <c r="D137" s="3"/>
      <c r="E137" s="3"/>
      <c r="F137" s="3"/>
      <c r="G137" s="3"/>
      <c r="H137" s="3"/>
      <c r="I137" s="9"/>
      <c r="J137" s="53"/>
      <c r="K137" s="9"/>
      <c r="L137" s="9"/>
      <c r="M137" s="9"/>
      <c r="N137" s="9"/>
      <c r="O137" s="9"/>
      <c r="P137" s="9"/>
      <c r="Q137" s="9"/>
      <c r="R137" s="9"/>
      <c r="S137" s="3"/>
      <c r="T137" s="3"/>
      <c r="U137" s="3"/>
      <c r="V137" s="3"/>
      <c r="W137" s="3"/>
    </row>
    <row r="138" spans="1:23" ht="14.25">
      <c r="A138" s="31"/>
      <c r="B138" s="3"/>
      <c r="C138" s="3"/>
      <c r="D138" s="3"/>
      <c r="E138" s="3"/>
      <c r="F138" s="3"/>
      <c r="G138" s="3"/>
      <c r="H138" s="3"/>
      <c r="I138" s="9"/>
      <c r="J138" s="53"/>
      <c r="K138" s="9"/>
      <c r="L138" s="9"/>
      <c r="M138" s="9"/>
      <c r="N138" s="9"/>
      <c r="O138" s="9"/>
      <c r="P138" s="9"/>
      <c r="Q138" s="9"/>
      <c r="R138" s="9"/>
      <c r="S138" s="3"/>
      <c r="T138" s="3"/>
      <c r="U138" s="3"/>
      <c r="V138" s="3"/>
      <c r="W138" s="3"/>
    </row>
    <row r="139" spans="1:23" ht="14.25">
      <c r="A139" s="31"/>
      <c r="B139" s="3"/>
      <c r="C139" s="3"/>
      <c r="D139" s="3"/>
      <c r="E139" s="3"/>
      <c r="F139" s="3"/>
      <c r="G139" s="3"/>
      <c r="H139" s="3"/>
      <c r="I139" s="9"/>
      <c r="J139" s="53"/>
      <c r="K139" s="9"/>
      <c r="L139" s="9"/>
      <c r="M139" s="9"/>
      <c r="N139" s="9"/>
      <c r="O139" s="9"/>
      <c r="P139" s="9"/>
      <c r="Q139" s="9"/>
      <c r="R139" s="9"/>
      <c r="S139" s="3"/>
      <c r="T139" s="3"/>
      <c r="U139" s="3"/>
      <c r="V139" s="3"/>
      <c r="W139" s="3"/>
    </row>
    <row r="140" spans="1:23" ht="14.25">
      <c r="A140" s="31"/>
      <c r="B140" s="3"/>
      <c r="C140" s="3"/>
      <c r="D140" s="3"/>
      <c r="E140" s="3"/>
      <c r="F140" s="3"/>
      <c r="G140" s="3"/>
      <c r="H140" s="3"/>
      <c r="I140" s="9"/>
      <c r="J140" s="53"/>
      <c r="K140" s="9"/>
      <c r="L140" s="9"/>
      <c r="M140" s="9"/>
      <c r="N140" s="9"/>
      <c r="O140" s="9"/>
      <c r="P140" s="9"/>
      <c r="Q140" s="9"/>
      <c r="R140" s="9"/>
      <c r="S140" s="3"/>
      <c r="T140" s="3"/>
      <c r="U140" s="3"/>
      <c r="V140" s="3"/>
      <c r="W140" s="3"/>
    </row>
    <row r="141" spans="1:23" ht="14.25">
      <c r="A141" s="31"/>
      <c r="B141" s="3"/>
      <c r="C141" s="3"/>
      <c r="D141" s="3"/>
      <c r="E141" s="3"/>
      <c r="F141" s="3"/>
      <c r="G141" s="3"/>
      <c r="H141" s="3"/>
      <c r="I141" s="9"/>
      <c r="J141" s="53"/>
      <c r="K141" s="9"/>
      <c r="L141" s="9"/>
      <c r="M141" s="9"/>
      <c r="N141" s="9"/>
      <c r="O141" s="9"/>
      <c r="P141" s="9"/>
      <c r="Q141" s="9"/>
      <c r="R141" s="9"/>
      <c r="S141" s="3"/>
      <c r="T141" s="3"/>
      <c r="U141" s="3"/>
      <c r="V141" s="3"/>
      <c r="W141" s="3"/>
    </row>
    <row r="142" spans="1:23" ht="14.25">
      <c r="A142" s="31"/>
      <c r="B142" s="3"/>
      <c r="C142" s="3"/>
      <c r="D142" s="3"/>
      <c r="E142" s="3"/>
      <c r="F142" s="3"/>
      <c r="G142" s="3"/>
      <c r="H142" s="3"/>
      <c r="I142" s="9"/>
      <c r="J142" s="53"/>
      <c r="K142" s="9"/>
      <c r="L142" s="9"/>
      <c r="M142" s="9"/>
      <c r="N142" s="9"/>
      <c r="O142" s="9"/>
      <c r="P142" s="9"/>
      <c r="Q142" s="9"/>
      <c r="R142" s="9"/>
      <c r="S142" s="3"/>
      <c r="T142" s="3"/>
      <c r="U142" s="3"/>
      <c r="V142" s="3"/>
      <c r="W142" s="3"/>
    </row>
    <row r="143" spans="1:23" ht="14.25">
      <c r="A143" s="31"/>
      <c r="B143" s="3"/>
      <c r="C143" s="3"/>
      <c r="D143" s="3"/>
      <c r="E143" s="3"/>
      <c r="F143" s="3"/>
      <c r="G143" s="3"/>
      <c r="H143" s="3"/>
      <c r="I143" s="9"/>
      <c r="J143" s="53"/>
      <c r="K143" s="9"/>
      <c r="L143" s="9"/>
      <c r="M143" s="9"/>
      <c r="N143" s="9"/>
      <c r="O143" s="9"/>
      <c r="P143" s="9"/>
      <c r="Q143" s="9"/>
      <c r="R143" s="9"/>
      <c r="S143" s="3"/>
      <c r="T143" s="3"/>
      <c r="U143" s="3"/>
      <c r="V143" s="3"/>
      <c r="W143" s="3"/>
    </row>
    <row r="144" spans="1:23" ht="14.25">
      <c r="A144" s="31"/>
      <c r="B144" s="3"/>
      <c r="C144" s="3"/>
      <c r="D144" s="3"/>
      <c r="E144" s="3"/>
      <c r="F144" s="3"/>
      <c r="G144" s="3"/>
      <c r="H144" s="3"/>
      <c r="I144" s="9"/>
      <c r="J144" s="53"/>
      <c r="K144" s="9"/>
      <c r="L144" s="9"/>
      <c r="M144" s="9"/>
      <c r="N144" s="9"/>
      <c r="O144" s="9"/>
      <c r="P144" s="9"/>
      <c r="Q144" s="9"/>
      <c r="R144" s="9"/>
      <c r="S144" s="3"/>
      <c r="T144" s="3"/>
      <c r="U144" s="3"/>
      <c r="V144" s="3"/>
      <c r="W144" s="3"/>
    </row>
    <row r="145" spans="1:23" ht="14.25">
      <c r="A145" s="31"/>
      <c r="B145" s="3"/>
      <c r="C145" s="3"/>
      <c r="D145" s="3"/>
      <c r="E145" s="3"/>
      <c r="F145" s="3"/>
      <c r="G145" s="3"/>
      <c r="H145" s="3"/>
      <c r="I145" s="9"/>
      <c r="J145" s="53"/>
      <c r="K145" s="9"/>
      <c r="L145" s="9"/>
      <c r="M145" s="9"/>
      <c r="N145" s="9"/>
      <c r="O145" s="9"/>
      <c r="P145" s="9"/>
      <c r="Q145" s="9"/>
      <c r="R145" s="9"/>
      <c r="S145" s="3"/>
      <c r="T145" s="3"/>
      <c r="U145" s="3"/>
      <c r="V145" s="3"/>
      <c r="W145" s="3"/>
    </row>
    <row r="146" spans="1:23" ht="14.25">
      <c r="A146" s="31"/>
      <c r="B146" s="3"/>
      <c r="C146" s="3"/>
      <c r="D146" s="3"/>
      <c r="E146" s="3"/>
      <c r="F146" s="3"/>
      <c r="G146" s="3"/>
      <c r="H146" s="3"/>
      <c r="I146" s="9"/>
      <c r="J146" s="53"/>
      <c r="K146" s="9"/>
      <c r="L146" s="9"/>
      <c r="M146" s="9"/>
      <c r="N146" s="9"/>
      <c r="O146" s="9"/>
      <c r="P146" s="9"/>
      <c r="Q146" s="9"/>
      <c r="R146" s="9"/>
      <c r="S146" s="3"/>
      <c r="T146" s="3"/>
      <c r="U146" s="3"/>
      <c r="V146" s="3"/>
      <c r="W146" s="3"/>
    </row>
    <row r="147" spans="1:23" ht="14.25">
      <c r="A147" s="31"/>
      <c r="B147" s="3"/>
      <c r="C147" s="3"/>
      <c r="D147" s="3"/>
      <c r="E147" s="3"/>
      <c r="F147" s="3"/>
      <c r="G147" s="3"/>
      <c r="H147" s="3"/>
      <c r="I147" s="9"/>
      <c r="J147" s="53"/>
      <c r="K147" s="9"/>
      <c r="L147" s="9"/>
      <c r="M147" s="9"/>
      <c r="N147" s="9"/>
      <c r="O147" s="9"/>
      <c r="P147" s="9"/>
      <c r="Q147" s="9"/>
      <c r="R147" s="9"/>
      <c r="S147" s="3"/>
      <c r="T147" s="3"/>
      <c r="U147" s="3"/>
      <c r="V147" s="3"/>
      <c r="W147" s="3"/>
    </row>
    <row r="148" spans="1:23" ht="14.25">
      <c r="A148" s="31"/>
      <c r="B148" s="3"/>
      <c r="C148" s="3"/>
      <c r="D148" s="3"/>
      <c r="E148" s="3"/>
      <c r="F148" s="3"/>
      <c r="G148" s="3"/>
      <c r="H148" s="3"/>
      <c r="I148" s="9"/>
      <c r="J148" s="53"/>
      <c r="K148" s="9"/>
      <c r="L148" s="9"/>
      <c r="M148" s="9"/>
      <c r="N148" s="9"/>
      <c r="O148" s="9"/>
      <c r="P148" s="9"/>
      <c r="Q148" s="9"/>
      <c r="R148" s="9"/>
      <c r="S148" s="3"/>
      <c r="T148" s="3"/>
      <c r="U148" s="3"/>
      <c r="V148" s="3"/>
      <c r="W148" s="3"/>
    </row>
    <row r="149" spans="1:23" ht="14.25">
      <c r="A149" s="31"/>
      <c r="B149" s="3"/>
      <c r="C149" s="3"/>
      <c r="D149" s="3"/>
      <c r="E149" s="3"/>
      <c r="F149" s="3"/>
      <c r="G149" s="3"/>
      <c r="H149" s="3"/>
      <c r="I149" s="9"/>
      <c r="J149" s="53"/>
      <c r="K149" s="9"/>
      <c r="L149" s="9"/>
      <c r="M149" s="9"/>
      <c r="N149" s="9"/>
      <c r="O149" s="9"/>
      <c r="P149" s="9"/>
      <c r="Q149" s="9"/>
      <c r="R149" s="9"/>
      <c r="S149" s="3"/>
      <c r="T149" s="3"/>
      <c r="U149" s="3"/>
      <c r="V149" s="3"/>
      <c r="W149" s="3"/>
    </row>
    <row r="150" spans="1:23" ht="14.25">
      <c r="A150" s="31"/>
      <c r="B150" s="3"/>
      <c r="C150" s="3"/>
      <c r="D150" s="3"/>
      <c r="E150" s="3"/>
      <c r="F150" s="3"/>
      <c r="G150" s="3"/>
      <c r="H150" s="3"/>
      <c r="I150" s="9"/>
      <c r="J150" s="53"/>
      <c r="K150" s="9"/>
      <c r="L150" s="9"/>
      <c r="M150" s="9"/>
      <c r="N150" s="9"/>
      <c r="O150" s="9"/>
      <c r="P150" s="9"/>
      <c r="Q150" s="9"/>
      <c r="R150" s="9"/>
      <c r="S150" s="3"/>
      <c r="T150" s="3"/>
      <c r="U150" s="3"/>
      <c r="V150" s="3"/>
      <c r="W150" s="3"/>
    </row>
    <row r="151" spans="1:23" ht="14.25">
      <c r="A151" s="31"/>
      <c r="B151" s="3"/>
      <c r="C151" s="3"/>
      <c r="D151" s="3"/>
      <c r="E151" s="3"/>
      <c r="F151" s="3"/>
      <c r="G151" s="3"/>
      <c r="H151" s="3"/>
      <c r="I151" s="9"/>
      <c r="J151" s="53"/>
      <c r="K151" s="9"/>
      <c r="L151" s="9"/>
      <c r="M151" s="9"/>
      <c r="N151" s="9"/>
      <c r="O151" s="9"/>
      <c r="P151" s="9"/>
      <c r="Q151" s="9"/>
      <c r="R151" s="9"/>
      <c r="S151" s="3"/>
      <c r="T151" s="3"/>
      <c r="U151" s="3"/>
      <c r="V151" s="3"/>
      <c r="W151" s="3"/>
    </row>
    <row r="152" spans="1:23" ht="14.25">
      <c r="A152" s="31"/>
      <c r="B152" s="31"/>
      <c r="C152" s="31"/>
      <c r="D152" s="31"/>
      <c r="E152" s="31"/>
      <c r="F152" s="31"/>
      <c r="G152" s="31"/>
      <c r="H152" s="31"/>
      <c r="I152" s="53"/>
      <c r="J152" s="53"/>
      <c r="K152" s="9"/>
      <c r="L152" s="9"/>
      <c r="M152" s="9"/>
      <c r="N152" s="9"/>
      <c r="O152" s="9"/>
      <c r="P152" s="9"/>
      <c r="Q152" s="9"/>
      <c r="R152" s="9"/>
      <c r="S152" s="3"/>
      <c r="T152" s="3"/>
      <c r="U152" s="3"/>
      <c r="V152" s="3"/>
      <c r="W152" s="3"/>
    </row>
    <row r="153" spans="2:23" ht="14.25">
      <c r="B153" s="3"/>
      <c r="C153" s="3"/>
      <c r="D153" s="3"/>
      <c r="E153" s="3"/>
      <c r="F153" s="3"/>
      <c r="G153" s="3"/>
      <c r="H153" s="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3"/>
      <c r="T153" s="3"/>
      <c r="U153" s="3"/>
      <c r="V153" s="3"/>
      <c r="W153" s="3"/>
    </row>
    <row r="154" spans="2:23" ht="14.25">
      <c r="B154" s="3"/>
      <c r="C154" s="3"/>
      <c r="D154" s="3"/>
      <c r="E154" s="3"/>
      <c r="F154" s="3"/>
      <c r="G154" s="3"/>
      <c r="H154" s="3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3"/>
      <c r="T154" s="3"/>
      <c r="U154" s="3"/>
      <c r="V154" s="3"/>
      <c r="W154" s="3"/>
    </row>
    <row r="155" spans="2:23" ht="14.25">
      <c r="B155" s="3"/>
      <c r="C155" s="3"/>
      <c r="D155" s="3"/>
      <c r="E155" s="3"/>
      <c r="F155" s="3"/>
      <c r="G155" s="3"/>
      <c r="H155" s="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3"/>
      <c r="T155" s="3"/>
      <c r="U155" s="3"/>
      <c r="V155" s="3"/>
      <c r="W155" s="3"/>
    </row>
    <row r="156" spans="2:23" ht="14.25">
      <c r="B156" s="3"/>
      <c r="C156" s="3"/>
      <c r="D156" s="3"/>
      <c r="E156" s="3"/>
      <c r="F156" s="3"/>
      <c r="G156" s="3"/>
      <c r="H156" s="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3"/>
      <c r="T156" s="3"/>
      <c r="U156" s="3"/>
      <c r="V156" s="3"/>
      <c r="W156" s="3"/>
    </row>
    <row r="157" spans="2:23" ht="14.25">
      <c r="B157" s="3"/>
      <c r="C157" s="3"/>
      <c r="D157" s="3"/>
      <c r="E157" s="3"/>
      <c r="F157" s="3"/>
      <c r="G157" s="3"/>
      <c r="H157" s="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3"/>
      <c r="T157" s="3"/>
      <c r="U157" s="3"/>
      <c r="V157" s="3"/>
      <c r="W157" s="3"/>
    </row>
    <row r="158" spans="2:23" ht="14.25">
      <c r="B158" s="3"/>
      <c r="C158" s="3"/>
      <c r="D158" s="3"/>
      <c r="E158" s="3"/>
      <c r="F158" s="3"/>
      <c r="G158" s="3"/>
      <c r="H158" s="3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3"/>
      <c r="T158" s="3"/>
      <c r="U158" s="3"/>
      <c r="V158" s="3"/>
      <c r="W158" s="3"/>
    </row>
    <row r="159" spans="2:23" ht="14.25">
      <c r="B159" s="3"/>
      <c r="C159" s="3"/>
      <c r="D159" s="3"/>
      <c r="E159" s="3"/>
      <c r="F159" s="3"/>
      <c r="G159" s="3"/>
      <c r="H159" s="3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3"/>
      <c r="T159" s="3"/>
      <c r="U159" s="3"/>
      <c r="V159" s="3"/>
      <c r="W159" s="3"/>
    </row>
    <row r="160" spans="2:23" ht="14.25">
      <c r="B160" s="3"/>
      <c r="C160" s="3"/>
      <c r="D160" s="3"/>
      <c r="E160" s="3"/>
      <c r="F160" s="3"/>
      <c r="G160" s="3"/>
      <c r="H160" s="3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3"/>
      <c r="T160" s="3"/>
      <c r="U160" s="3"/>
      <c r="V160" s="3"/>
      <c r="W160" s="3"/>
    </row>
    <row r="161" spans="2:23" ht="14.25">
      <c r="B161" s="3"/>
      <c r="C161" s="3"/>
      <c r="D161" s="3"/>
      <c r="E161" s="3"/>
      <c r="F161" s="3"/>
      <c r="G161" s="3"/>
      <c r="H161" s="3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3"/>
      <c r="T161" s="3"/>
      <c r="U161" s="3"/>
      <c r="V161" s="3"/>
      <c r="W161" s="3"/>
    </row>
    <row r="162" spans="2:23" ht="14.25">
      <c r="B162" s="3"/>
      <c r="C162" s="3"/>
      <c r="D162" s="3"/>
      <c r="E162" s="3"/>
      <c r="F162" s="3"/>
      <c r="G162" s="3"/>
      <c r="H162" s="3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3"/>
      <c r="T162" s="3"/>
      <c r="U162" s="3"/>
      <c r="V162" s="3"/>
      <c r="W162" s="3"/>
    </row>
    <row r="163" spans="2:23" ht="14.25">
      <c r="B163" s="3"/>
      <c r="C163" s="3"/>
      <c r="D163" s="3"/>
      <c r="E163" s="3"/>
      <c r="F163" s="3"/>
      <c r="G163" s="3"/>
      <c r="H163" s="3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3"/>
      <c r="T163" s="3"/>
      <c r="U163" s="3"/>
      <c r="V163" s="3"/>
      <c r="W163" s="3"/>
    </row>
    <row r="164" spans="2:23" ht="14.25">
      <c r="B164" s="3"/>
      <c r="C164" s="3"/>
      <c r="D164" s="3"/>
      <c r="E164" s="3"/>
      <c r="F164" s="3"/>
      <c r="G164" s="3"/>
      <c r="H164" s="3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3"/>
      <c r="T164" s="3"/>
      <c r="U164" s="3"/>
      <c r="V164" s="3"/>
      <c r="W164" s="3"/>
    </row>
    <row r="165" spans="2:23" ht="14.25">
      <c r="B165" s="3"/>
      <c r="C165" s="3"/>
      <c r="D165" s="3"/>
      <c r="E165" s="3"/>
      <c r="F165" s="3"/>
      <c r="G165" s="3"/>
      <c r="H165" s="3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3"/>
      <c r="T165" s="3"/>
      <c r="U165" s="3"/>
      <c r="V165" s="3"/>
      <c r="W165" s="3"/>
    </row>
    <row r="166" spans="2:23" ht="14.25">
      <c r="B166" s="3"/>
      <c r="C166" s="3"/>
      <c r="D166" s="3"/>
      <c r="E166" s="3"/>
      <c r="F166" s="3"/>
      <c r="G166" s="3"/>
      <c r="H166" s="3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3"/>
      <c r="T166" s="3"/>
      <c r="U166" s="3"/>
      <c r="V166" s="3"/>
      <c r="W166" s="3"/>
    </row>
    <row r="167" spans="2:23" ht="14.25">
      <c r="B167" s="3"/>
      <c r="C167" s="3"/>
      <c r="D167" s="3"/>
      <c r="E167" s="3"/>
      <c r="F167" s="3"/>
      <c r="G167" s="3"/>
      <c r="H167" s="3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3"/>
      <c r="T167" s="3"/>
      <c r="U167" s="3"/>
      <c r="V167" s="3"/>
      <c r="W167" s="3"/>
    </row>
    <row r="168" spans="2:23" ht="14.25">
      <c r="B168" s="3"/>
      <c r="C168" s="3"/>
      <c r="D168" s="3"/>
      <c r="E168" s="3"/>
      <c r="F168" s="3"/>
      <c r="G168" s="3"/>
      <c r="H168" s="3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3"/>
      <c r="T168" s="3"/>
      <c r="U168" s="3"/>
      <c r="V168" s="3"/>
      <c r="W168" s="3"/>
    </row>
    <row r="169" spans="2:23" ht="14.25">
      <c r="B169" s="3"/>
      <c r="C169" s="3"/>
      <c r="D169" s="3"/>
      <c r="E169" s="3"/>
      <c r="F169" s="3"/>
      <c r="G169" s="3"/>
      <c r="H169" s="3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3"/>
      <c r="T169" s="3"/>
      <c r="U169" s="3"/>
      <c r="V169" s="3"/>
      <c r="W169" s="3"/>
    </row>
    <row r="170" spans="2:23" ht="14.25">
      <c r="B170" s="3"/>
      <c r="C170" s="3"/>
      <c r="D170" s="3"/>
      <c r="E170" s="3"/>
      <c r="F170" s="3"/>
      <c r="G170" s="3"/>
      <c r="H170" s="3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3"/>
      <c r="T170" s="3"/>
      <c r="U170" s="3"/>
      <c r="V170" s="3"/>
      <c r="W170" s="3"/>
    </row>
    <row r="171" spans="2:23" ht="14.25">
      <c r="B171" s="3"/>
      <c r="C171" s="3"/>
      <c r="D171" s="3"/>
      <c r="E171" s="3"/>
      <c r="F171" s="3"/>
      <c r="G171" s="3"/>
      <c r="H171" s="3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3"/>
      <c r="T171" s="3"/>
      <c r="U171" s="3"/>
      <c r="V171" s="3"/>
      <c r="W171" s="3"/>
    </row>
    <row r="172" spans="2:23" ht="14.25">
      <c r="B172" s="3"/>
      <c r="C172" s="3"/>
      <c r="D172" s="3"/>
      <c r="E172" s="3"/>
      <c r="F172" s="3"/>
      <c r="G172" s="3"/>
      <c r="H172" s="3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3"/>
      <c r="T172" s="3"/>
      <c r="U172" s="3"/>
      <c r="V172" s="3"/>
      <c r="W172" s="3"/>
    </row>
    <row r="173" spans="2:23" ht="14.25">
      <c r="B173" s="3"/>
      <c r="C173" s="3"/>
      <c r="D173" s="3"/>
      <c r="E173" s="3"/>
      <c r="F173" s="3"/>
      <c r="G173" s="3"/>
      <c r="H173" s="3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3"/>
      <c r="T173" s="3"/>
      <c r="U173" s="3"/>
      <c r="V173" s="3"/>
      <c r="W173" s="3"/>
    </row>
    <row r="174" spans="2:23" ht="14.25">
      <c r="B174" s="3"/>
      <c r="C174" s="3"/>
      <c r="D174" s="3"/>
      <c r="E174" s="3"/>
      <c r="F174" s="3"/>
      <c r="G174" s="3"/>
      <c r="H174" s="3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3"/>
      <c r="T174" s="3"/>
      <c r="U174" s="3"/>
      <c r="V174" s="3"/>
      <c r="W174" s="3"/>
    </row>
    <row r="175" spans="2:23" ht="14.25">
      <c r="B175" s="3"/>
      <c r="C175" s="3"/>
      <c r="D175" s="3"/>
      <c r="E175" s="3"/>
      <c r="F175" s="3"/>
      <c r="G175" s="3"/>
      <c r="H175" s="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3"/>
      <c r="T175" s="3"/>
      <c r="U175" s="3"/>
      <c r="V175" s="3"/>
      <c r="W175" s="3"/>
    </row>
    <row r="176" spans="2:23" ht="14.25">
      <c r="B176" s="3"/>
      <c r="C176" s="3"/>
      <c r="D176" s="3"/>
      <c r="E176" s="3"/>
      <c r="F176" s="3"/>
      <c r="G176" s="3"/>
      <c r="H176" s="3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3"/>
      <c r="T176" s="3"/>
      <c r="U176" s="3"/>
      <c r="V176" s="3"/>
      <c r="W176" s="3"/>
    </row>
    <row r="177" spans="2:23" ht="14.25">
      <c r="B177" s="3"/>
      <c r="C177" s="3"/>
      <c r="D177" s="3"/>
      <c r="E177" s="3"/>
      <c r="F177" s="3"/>
      <c r="G177" s="3"/>
      <c r="H177" s="3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3"/>
      <c r="T177" s="3"/>
      <c r="U177" s="3"/>
      <c r="V177" s="3"/>
      <c r="W177" s="3"/>
    </row>
    <row r="178" spans="2:23" ht="14.25">
      <c r="B178" s="3"/>
      <c r="C178" s="3"/>
      <c r="D178" s="3"/>
      <c r="E178" s="3"/>
      <c r="F178" s="3"/>
      <c r="G178" s="3"/>
      <c r="H178" s="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3"/>
      <c r="T178" s="3"/>
      <c r="U178" s="3"/>
      <c r="V178" s="3"/>
      <c r="W178" s="3"/>
    </row>
    <row r="179" spans="2:23" ht="14.25">
      <c r="B179" s="3"/>
      <c r="C179" s="3"/>
      <c r="D179" s="3"/>
      <c r="E179" s="3"/>
      <c r="F179" s="3"/>
      <c r="G179" s="3"/>
      <c r="H179" s="3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3"/>
      <c r="T179" s="3"/>
      <c r="U179" s="3"/>
      <c r="V179" s="3"/>
      <c r="W179" s="3"/>
    </row>
    <row r="180" spans="2:23" ht="14.25">
      <c r="B180" s="3"/>
      <c r="C180" s="3"/>
      <c r="D180" s="3"/>
      <c r="E180" s="3"/>
      <c r="F180" s="3"/>
      <c r="G180" s="3"/>
      <c r="H180" s="3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3"/>
      <c r="T180" s="3"/>
      <c r="U180" s="3"/>
      <c r="V180" s="3"/>
      <c r="W180" s="3"/>
    </row>
    <row r="181" spans="2:23" ht="14.25">
      <c r="B181" s="3"/>
      <c r="C181" s="3"/>
      <c r="D181" s="3"/>
      <c r="E181" s="3"/>
      <c r="F181" s="3"/>
      <c r="G181" s="3"/>
      <c r="H181" s="3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3"/>
      <c r="T181" s="3"/>
      <c r="U181" s="3"/>
      <c r="V181" s="3"/>
      <c r="W181" s="3"/>
    </row>
    <row r="182" spans="2:23" ht="14.25">
      <c r="B182" s="3"/>
      <c r="C182" s="3"/>
      <c r="D182" s="3"/>
      <c r="E182" s="3"/>
      <c r="F182" s="3"/>
      <c r="G182" s="3"/>
      <c r="H182" s="3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3"/>
      <c r="T182" s="3"/>
      <c r="U182" s="3"/>
      <c r="V182" s="3"/>
      <c r="W182" s="3"/>
    </row>
    <row r="183" spans="2:23" ht="14.25">
      <c r="B183" s="3"/>
      <c r="C183" s="3"/>
      <c r="D183" s="3"/>
      <c r="E183" s="3"/>
      <c r="F183" s="3"/>
      <c r="G183" s="3"/>
      <c r="H183" s="3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3"/>
      <c r="T183" s="3"/>
      <c r="U183" s="3"/>
      <c r="V183" s="3"/>
      <c r="W183" s="3"/>
    </row>
    <row r="184" spans="2:23" ht="14.25">
      <c r="B184" s="3"/>
      <c r="C184" s="3"/>
      <c r="D184" s="3"/>
      <c r="E184" s="3"/>
      <c r="F184" s="3"/>
      <c r="G184" s="3"/>
      <c r="H184" s="3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3"/>
      <c r="T184" s="3"/>
      <c r="U184" s="3"/>
      <c r="V184" s="3"/>
      <c r="W184" s="3"/>
    </row>
    <row r="185" spans="2:23" ht="14.25">
      <c r="B185" s="3"/>
      <c r="C185" s="3"/>
      <c r="D185" s="3"/>
      <c r="E185" s="3"/>
      <c r="F185" s="3"/>
      <c r="G185" s="3"/>
      <c r="H185" s="3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3"/>
      <c r="T185" s="3"/>
      <c r="U185" s="3"/>
      <c r="V185" s="3"/>
      <c r="W185" s="3"/>
    </row>
    <row r="186" spans="2:23" ht="14.25">
      <c r="B186" s="3"/>
      <c r="C186" s="3"/>
      <c r="D186" s="3"/>
      <c r="E186" s="3"/>
      <c r="F186" s="3"/>
      <c r="G186" s="3"/>
      <c r="H186" s="3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3"/>
      <c r="T186" s="3"/>
      <c r="U186" s="3"/>
      <c r="V186" s="3"/>
      <c r="W186" s="3"/>
    </row>
    <row r="187" spans="2:23" ht="14.25">
      <c r="B187" s="3"/>
      <c r="C187" s="3"/>
      <c r="D187" s="3"/>
      <c r="E187" s="3"/>
      <c r="F187" s="3"/>
      <c r="G187" s="3"/>
      <c r="H187" s="3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3"/>
      <c r="T187" s="3"/>
      <c r="U187" s="3"/>
      <c r="V187" s="3"/>
      <c r="W187" s="3"/>
    </row>
    <row r="188" spans="2:23" ht="14.25">
      <c r="B188" s="3"/>
      <c r="C188" s="3"/>
      <c r="D188" s="3"/>
      <c r="E188" s="3"/>
      <c r="F188" s="3"/>
      <c r="G188" s="3"/>
      <c r="H188" s="3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3"/>
      <c r="T188" s="3"/>
      <c r="U188" s="3"/>
      <c r="V188" s="3"/>
      <c r="W188" s="3"/>
    </row>
    <row r="189" spans="2:23" ht="14.25">
      <c r="B189" s="3"/>
      <c r="C189" s="3"/>
      <c r="D189" s="3"/>
      <c r="E189" s="3"/>
      <c r="F189" s="3"/>
      <c r="G189" s="3"/>
      <c r="H189" s="3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3"/>
      <c r="T189" s="3"/>
      <c r="U189" s="3"/>
      <c r="V189" s="3"/>
      <c r="W189" s="3"/>
    </row>
    <row r="190" spans="2:23" ht="14.25">
      <c r="B190" s="3"/>
      <c r="C190" s="3"/>
      <c r="D190" s="3"/>
      <c r="E190" s="3"/>
      <c r="F190" s="3"/>
      <c r="G190" s="3"/>
      <c r="H190" s="3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3"/>
      <c r="T190" s="3"/>
      <c r="U190" s="3"/>
      <c r="V190" s="3"/>
      <c r="W190" s="3"/>
    </row>
    <row r="191" spans="2:23" ht="14.25">
      <c r="B191" s="3"/>
      <c r="C191" s="3"/>
      <c r="D191" s="3"/>
      <c r="E191" s="3"/>
      <c r="F191" s="3"/>
      <c r="G191" s="3"/>
      <c r="H191" s="3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3"/>
      <c r="T191" s="3"/>
      <c r="U191" s="3"/>
      <c r="V191" s="3"/>
      <c r="W191" s="3"/>
    </row>
    <row r="192" spans="2:23" ht="14.25">
      <c r="B192" s="3"/>
      <c r="C192" s="3"/>
      <c r="D192" s="3"/>
      <c r="E192" s="3"/>
      <c r="F192" s="3"/>
      <c r="G192" s="3"/>
      <c r="H192" s="3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3"/>
      <c r="T192" s="3"/>
      <c r="U192" s="3"/>
      <c r="V192" s="3"/>
      <c r="W192" s="3"/>
    </row>
    <row r="193" spans="2:23" ht="14.25">
      <c r="B193" s="3"/>
      <c r="C193" s="3"/>
      <c r="D193" s="3"/>
      <c r="E193" s="3"/>
      <c r="F193" s="3"/>
      <c r="G193" s="3"/>
      <c r="H193" s="3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3"/>
      <c r="T193" s="3"/>
      <c r="U193" s="3"/>
      <c r="V193" s="3"/>
      <c r="W193" s="3"/>
    </row>
    <row r="194" spans="2:23" ht="14.25">
      <c r="B194" s="3"/>
      <c r="C194" s="3"/>
      <c r="D194" s="3"/>
      <c r="E194" s="3"/>
      <c r="F194" s="3"/>
      <c r="G194" s="3"/>
      <c r="H194" s="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3"/>
      <c r="T194" s="3"/>
      <c r="U194" s="3"/>
      <c r="V194" s="3"/>
      <c r="W194" s="3"/>
    </row>
    <row r="195" spans="2:23" ht="14.25">
      <c r="B195" s="3"/>
      <c r="C195" s="3"/>
      <c r="D195" s="3"/>
      <c r="E195" s="3"/>
      <c r="F195" s="3"/>
      <c r="G195" s="3"/>
      <c r="H195" s="3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3"/>
      <c r="T195" s="3"/>
      <c r="U195" s="3"/>
      <c r="V195" s="3"/>
      <c r="W195" s="3"/>
    </row>
    <row r="196" spans="2:23" ht="14.25">
      <c r="B196" s="3"/>
      <c r="C196" s="3"/>
      <c r="D196" s="3"/>
      <c r="E196" s="3"/>
      <c r="F196" s="3"/>
      <c r="G196" s="3"/>
      <c r="H196" s="3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3"/>
      <c r="T196" s="3"/>
      <c r="U196" s="3"/>
      <c r="V196" s="3"/>
      <c r="W196" s="3"/>
    </row>
    <row r="197" spans="2:23" ht="14.25">
      <c r="B197" s="3"/>
      <c r="C197" s="3"/>
      <c r="D197" s="3"/>
      <c r="E197" s="3"/>
      <c r="F197" s="3"/>
      <c r="G197" s="3"/>
      <c r="H197" s="3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3"/>
      <c r="T197" s="3"/>
      <c r="U197" s="3"/>
      <c r="V197" s="3"/>
      <c r="W197" s="3"/>
    </row>
    <row r="198" spans="2:23" ht="14.25">
      <c r="B198" s="3"/>
      <c r="C198" s="3"/>
      <c r="D198" s="3"/>
      <c r="E198" s="3"/>
      <c r="F198" s="3"/>
      <c r="G198" s="3"/>
      <c r="H198" s="3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3"/>
      <c r="T198" s="3"/>
      <c r="U198" s="3"/>
      <c r="V198" s="3"/>
      <c r="W198" s="3"/>
    </row>
    <row r="199" spans="2:23" ht="14.25">
      <c r="B199" s="3"/>
      <c r="C199" s="3"/>
      <c r="D199" s="3"/>
      <c r="E199" s="3"/>
      <c r="F199" s="3"/>
      <c r="G199" s="3"/>
      <c r="H199" s="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3"/>
      <c r="T199" s="3"/>
      <c r="U199" s="3"/>
      <c r="V199" s="3"/>
      <c r="W199" s="3"/>
    </row>
    <row r="200" spans="2:23" ht="14.25">
      <c r="B200" s="3"/>
      <c r="C200" s="3"/>
      <c r="D200" s="3"/>
      <c r="E200" s="3"/>
      <c r="F200" s="3"/>
      <c r="G200" s="3"/>
      <c r="H200" s="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3"/>
      <c r="T200" s="3"/>
      <c r="U200" s="3"/>
      <c r="V200" s="3"/>
      <c r="W200" s="3"/>
    </row>
    <row r="201" spans="2:23" ht="14.25">
      <c r="B201" s="3"/>
      <c r="C201" s="3"/>
      <c r="D201" s="3"/>
      <c r="E201" s="3"/>
      <c r="F201" s="3"/>
      <c r="G201" s="3"/>
      <c r="H201" s="3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3"/>
      <c r="T201" s="3"/>
      <c r="U201" s="3"/>
      <c r="V201" s="3"/>
      <c r="W201" s="3"/>
    </row>
    <row r="202" spans="2:23" ht="14.25">
      <c r="B202" s="3"/>
      <c r="C202" s="3"/>
      <c r="D202" s="3"/>
      <c r="E202" s="3"/>
      <c r="F202" s="3"/>
      <c r="G202" s="3"/>
      <c r="H202" s="3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3"/>
      <c r="T202" s="3"/>
      <c r="U202" s="3"/>
      <c r="V202" s="3"/>
      <c r="W202" s="3"/>
    </row>
    <row r="203" spans="2:23" ht="14.25">
      <c r="B203" s="3"/>
      <c r="C203" s="3"/>
      <c r="D203" s="3"/>
      <c r="E203" s="3"/>
      <c r="F203" s="3"/>
      <c r="G203" s="3"/>
      <c r="H203" s="3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3"/>
      <c r="T203" s="3"/>
      <c r="U203" s="3"/>
      <c r="V203" s="3"/>
      <c r="W203" s="3"/>
    </row>
    <row r="204" spans="2:23" ht="14.25">
      <c r="B204" s="3"/>
      <c r="C204" s="3"/>
      <c r="D204" s="3"/>
      <c r="E204" s="3"/>
      <c r="F204" s="3"/>
      <c r="G204" s="3"/>
      <c r="H204" s="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3"/>
      <c r="T204" s="3"/>
      <c r="U204" s="3"/>
      <c r="V204" s="3"/>
      <c r="W204" s="3"/>
    </row>
    <row r="205" spans="2:23" ht="14.25">
      <c r="B205" s="3"/>
      <c r="C205" s="3"/>
      <c r="D205" s="3"/>
      <c r="E205" s="3"/>
      <c r="F205" s="3"/>
      <c r="G205" s="3"/>
      <c r="H205" s="3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3"/>
      <c r="T205" s="3"/>
      <c r="U205" s="3"/>
      <c r="V205" s="3"/>
      <c r="W205" s="3"/>
    </row>
    <row r="206" spans="2:23" ht="14.25">
      <c r="B206" s="3"/>
      <c r="C206" s="3"/>
      <c r="D206" s="3"/>
      <c r="E206" s="3"/>
      <c r="F206" s="3"/>
      <c r="G206" s="3"/>
      <c r="H206" s="3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3"/>
      <c r="T206" s="3"/>
      <c r="U206" s="3"/>
      <c r="V206" s="3"/>
      <c r="W206" s="3"/>
    </row>
    <row r="207" spans="2:23" ht="14.25">
      <c r="B207" s="3"/>
      <c r="C207" s="3"/>
      <c r="D207" s="3"/>
      <c r="E207" s="3"/>
      <c r="F207" s="3"/>
      <c r="G207" s="3"/>
      <c r="H207" s="3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3"/>
      <c r="T207" s="3"/>
      <c r="U207" s="3"/>
      <c r="V207" s="3"/>
      <c r="W207" s="3"/>
    </row>
    <row r="208" spans="2:23" ht="14.25">
      <c r="B208" s="3"/>
      <c r="C208" s="3"/>
      <c r="D208" s="3"/>
      <c r="E208" s="3"/>
      <c r="F208" s="3"/>
      <c r="G208" s="3"/>
      <c r="H208" s="3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3"/>
      <c r="T208" s="3"/>
      <c r="U208" s="3"/>
      <c r="V208" s="3"/>
      <c r="W208" s="3"/>
    </row>
    <row r="209" spans="2:23" ht="14.25">
      <c r="B209" s="3"/>
      <c r="C209" s="3"/>
      <c r="D209" s="3"/>
      <c r="E209" s="3"/>
      <c r="F209" s="3"/>
      <c r="G209" s="3"/>
      <c r="H209" s="3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3"/>
      <c r="T209" s="3"/>
      <c r="U209" s="3"/>
      <c r="V209" s="3"/>
      <c r="W209" s="3"/>
    </row>
    <row r="210" spans="2:23" ht="14.25">
      <c r="B210" s="3"/>
      <c r="C210" s="3"/>
      <c r="D210" s="3"/>
      <c r="E210" s="3"/>
      <c r="F210" s="3"/>
      <c r="G210" s="3"/>
      <c r="H210" s="3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3"/>
      <c r="T210" s="3"/>
      <c r="U210" s="3"/>
      <c r="V210" s="3"/>
      <c r="W210" s="3"/>
    </row>
    <row r="211" spans="2:23" ht="14.25">
      <c r="B211" s="3"/>
      <c r="C211" s="3"/>
      <c r="D211" s="3"/>
      <c r="E211" s="3"/>
      <c r="F211" s="3"/>
      <c r="G211" s="3"/>
      <c r="H211" s="3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3"/>
      <c r="T211" s="3"/>
      <c r="U211" s="3"/>
      <c r="V211" s="3"/>
      <c r="W211" s="3"/>
    </row>
    <row r="212" spans="2:23" ht="14.25">
      <c r="B212" s="3"/>
      <c r="C212" s="3"/>
      <c r="D212" s="3"/>
      <c r="E212" s="3"/>
      <c r="F212" s="3"/>
      <c r="G212" s="3"/>
      <c r="H212" s="3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3"/>
      <c r="T212" s="3"/>
      <c r="U212" s="3"/>
      <c r="V212" s="3"/>
      <c r="W212" s="3"/>
    </row>
    <row r="213" spans="2:23" ht="14.25">
      <c r="B213" s="3"/>
      <c r="C213" s="3"/>
      <c r="D213" s="3"/>
      <c r="E213" s="3"/>
      <c r="F213" s="3"/>
      <c r="G213" s="3"/>
      <c r="H213" s="3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3"/>
      <c r="T213" s="3"/>
      <c r="U213" s="3"/>
      <c r="V213" s="3"/>
      <c r="W213" s="3"/>
    </row>
    <row r="214" spans="2:23" ht="14.25">
      <c r="B214" s="3"/>
      <c r="C214" s="3"/>
      <c r="D214" s="3"/>
      <c r="E214" s="3"/>
      <c r="F214" s="3"/>
      <c r="G214" s="3"/>
      <c r="H214" s="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3"/>
      <c r="T214" s="3"/>
      <c r="U214" s="3"/>
      <c r="V214" s="3"/>
      <c r="W214" s="3"/>
    </row>
    <row r="215" spans="2:23" ht="14.25">
      <c r="B215" s="3"/>
      <c r="C215" s="3"/>
      <c r="D215" s="3"/>
      <c r="E215" s="3"/>
      <c r="F215" s="3"/>
      <c r="G215" s="3"/>
      <c r="H215" s="3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3"/>
      <c r="T215" s="3"/>
      <c r="U215" s="3"/>
      <c r="V215" s="3"/>
      <c r="W215" s="3"/>
    </row>
    <row r="216" spans="2:23" ht="14.25">
      <c r="B216" s="3"/>
      <c r="C216" s="3"/>
      <c r="D216" s="3"/>
      <c r="E216" s="3"/>
      <c r="F216" s="3"/>
      <c r="G216" s="3"/>
      <c r="H216" s="3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3"/>
      <c r="T216" s="3"/>
      <c r="U216" s="3"/>
      <c r="V216" s="3"/>
      <c r="W216" s="3"/>
    </row>
    <row r="217" spans="2:23" ht="14.25">
      <c r="B217" s="3"/>
      <c r="C217" s="3"/>
      <c r="D217" s="3"/>
      <c r="E217" s="3"/>
      <c r="F217" s="3"/>
      <c r="G217" s="3"/>
      <c r="H217" s="3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3"/>
      <c r="T217" s="3"/>
      <c r="U217" s="3"/>
      <c r="V217" s="3"/>
      <c r="W217" s="3"/>
    </row>
    <row r="218" spans="2:23" ht="14.25">
      <c r="B218" s="3"/>
      <c r="C218" s="3"/>
      <c r="D218" s="3"/>
      <c r="E218" s="3"/>
      <c r="F218" s="3"/>
      <c r="G218" s="3"/>
      <c r="H218" s="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3"/>
      <c r="T218" s="3"/>
      <c r="U218" s="3"/>
      <c r="V218" s="3"/>
      <c r="W218" s="3"/>
    </row>
    <row r="219" spans="2:23" ht="14.25">
      <c r="B219" s="3"/>
      <c r="C219" s="3"/>
      <c r="D219" s="3"/>
      <c r="E219" s="3"/>
      <c r="F219" s="3"/>
      <c r="G219" s="3"/>
      <c r="H219" s="3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3"/>
      <c r="T219" s="3"/>
      <c r="U219" s="3"/>
      <c r="V219" s="3"/>
      <c r="W219" s="3"/>
    </row>
    <row r="220" spans="2:23" ht="14.25">
      <c r="B220" s="3"/>
      <c r="C220" s="3"/>
      <c r="D220" s="3"/>
      <c r="E220" s="3"/>
      <c r="F220" s="3"/>
      <c r="G220" s="3"/>
      <c r="H220" s="3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3"/>
      <c r="T220" s="3"/>
      <c r="U220" s="3"/>
      <c r="V220" s="3"/>
      <c r="W220" s="3"/>
    </row>
    <row r="221" spans="2:23" ht="14.25">
      <c r="B221" s="3"/>
      <c r="C221" s="3"/>
      <c r="D221" s="3"/>
      <c r="E221" s="3"/>
      <c r="F221" s="3"/>
      <c r="G221" s="3"/>
      <c r="H221" s="3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3"/>
      <c r="T221" s="3"/>
      <c r="U221" s="3"/>
      <c r="V221" s="3"/>
      <c r="W221" s="3"/>
    </row>
    <row r="222" spans="2:23" ht="14.25">
      <c r="B222" s="3"/>
      <c r="C222" s="3"/>
      <c r="D222" s="3"/>
      <c r="E222" s="3"/>
      <c r="F222" s="3"/>
      <c r="G222" s="3"/>
      <c r="H222" s="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3"/>
      <c r="T222" s="3"/>
      <c r="U222" s="3"/>
      <c r="V222" s="3"/>
      <c r="W222" s="3"/>
    </row>
    <row r="223" spans="2:23" ht="14.25">
      <c r="B223" s="3"/>
      <c r="C223" s="3"/>
      <c r="D223" s="3"/>
      <c r="E223" s="3"/>
      <c r="F223" s="3"/>
      <c r="G223" s="3"/>
      <c r="H223" s="3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3"/>
      <c r="T223" s="3"/>
      <c r="U223" s="3"/>
      <c r="V223" s="3"/>
      <c r="W223" s="3"/>
    </row>
    <row r="224" spans="2:23" ht="14.25">
      <c r="B224" s="3"/>
      <c r="C224" s="3"/>
      <c r="D224" s="3"/>
      <c r="E224" s="3"/>
      <c r="F224" s="3"/>
      <c r="G224" s="3"/>
      <c r="H224" s="3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3"/>
      <c r="T224" s="3"/>
      <c r="U224" s="3"/>
      <c r="V224" s="3"/>
      <c r="W224" s="3"/>
    </row>
    <row r="225" spans="2:23" ht="14.25">
      <c r="B225" s="3"/>
      <c r="C225" s="3"/>
      <c r="D225" s="3"/>
      <c r="E225" s="3"/>
      <c r="F225" s="3"/>
      <c r="G225" s="3"/>
      <c r="H225" s="3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3"/>
      <c r="T225" s="3"/>
      <c r="U225" s="3"/>
      <c r="V225" s="3"/>
      <c r="W225" s="3"/>
    </row>
    <row r="226" spans="2:23" ht="14.25">
      <c r="B226" s="3"/>
      <c r="C226" s="3"/>
      <c r="D226" s="3"/>
      <c r="E226" s="3"/>
      <c r="F226" s="3"/>
      <c r="G226" s="3"/>
      <c r="H226" s="3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3"/>
      <c r="T226" s="3"/>
      <c r="U226" s="3"/>
      <c r="V226" s="3"/>
      <c r="W226" s="3"/>
    </row>
    <row r="227" spans="2:23" ht="14.25">
      <c r="B227" s="3"/>
      <c r="C227" s="3"/>
      <c r="D227" s="3"/>
      <c r="E227" s="3"/>
      <c r="F227" s="3"/>
      <c r="G227" s="3"/>
      <c r="H227" s="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3"/>
      <c r="T227" s="3"/>
      <c r="U227" s="3"/>
      <c r="V227" s="3"/>
      <c r="W227" s="3"/>
    </row>
    <row r="228" spans="2:23" ht="14.25">
      <c r="B228" s="3"/>
      <c r="C228" s="3"/>
      <c r="D228" s="3"/>
      <c r="E228" s="3"/>
      <c r="F228" s="3"/>
      <c r="G228" s="3"/>
      <c r="H228" s="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3"/>
      <c r="T228" s="3"/>
      <c r="U228" s="3"/>
      <c r="V228" s="3"/>
      <c r="W228" s="3"/>
    </row>
    <row r="229" spans="2:23" ht="14.25">
      <c r="B229" s="3"/>
      <c r="C229" s="3"/>
      <c r="D229" s="3"/>
      <c r="E229" s="3"/>
      <c r="F229" s="3"/>
      <c r="G229" s="3"/>
      <c r="H229" s="3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3"/>
      <c r="T229" s="3"/>
      <c r="U229" s="3"/>
      <c r="V229" s="3"/>
      <c r="W229" s="3"/>
    </row>
    <row r="230" spans="2:23" ht="14.25">
      <c r="B230" s="3"/>
      <c r="C230" s="3"/>
      <c r="D230" s="3"/>
      <c r="E230" s="3"/>
      <c r="F230" s="3"/>
      <c r="G230" s="3"/>
      <c r="H230" s="3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3"/>
      <c r="T230" s="3"/>
      <c r="U230" s="3"/>
      <c r="V230" s="3"/>
      <c r="W230" s="3"/>
    </row>
    <row r="231" spans="2:23" ht="14.25">
      <c r="B231" s="3"/>
      <c r="C231" s="3"/>
      <c r="D231" s="3"/>
      <c r="E231" s="3"/>
      <c r="F231" s="3"/>
      <c r="G231" s="3"/>
      <c r="H231" s="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3"/>
      <c r="T231" s="3"/>
      <c r="U231" s="3"/>
      <c r="V231" s="3"/>
      <c r="W231" s="3"/>
    </row>
    <row r="232" spans="2:23" ht="14.25">
      <c r="B232" s="3"/>
      <c r="C232" s="3"/>
      <c r="D232" s="3"/>
      <c r="E232" s="3"/>
      <c r="F232" s="3"/>
      <c r="G232" s="3"/>
      <c r="H232" s="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3"/>
      <c r="T232" s="3"/>
      <c r="U232" s="3"/>
      <c r="V232" s="3"/>
      <c r="W232" s="3"/>
    </row>
    <row r="233" spans="2:23" ht="14.25">
      <c r="B233" s="3"/>
      <c r="C233" s="3"/>
      <c r="D233" s="3"/>
      <c r="E233" s="3"/>
      <c r="F233" s="3"/>
      <c r="G233" s="3"/>
      <c r="H233" s="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3"/>
      <c r="T233" s="3"/>
      <c r="U233" s="3"/>
      <c r="V233" s="3"/>
      <c r="W233" s="3"/>
    </row>
    <row r="234" spans="2:23" ht="14.25">
      <c r="B234" s="3"/>
      <c r="C234" s="3"/>
      <c r="D234" s="3"/>
      <c r="E234" s="3"/>
      <c r="F234" s="3"/>
      <c r="G234" s="3"/>
      <c r="H234" s="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3"/>
      <c r="T234" s="3"/>
      <c r="U234" s="3"/>
      <c r="V234" s="3"/>
      <c r="W234" s="3"/>
    </row>
    <row r="235" spans="2:23" ht="14.25">
      <c r="B235" s="3"/>
      <c r="C235" s="3"/>
      <c r="D235" s="3"/>
      <c r="E235" s="3"/>
      <c r="F235" s="3"/>
      <c r="G235" s="3"/>
      <c r="H235" s="3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3"/>
      <c r="T235" s="3"/>
      <c r="U235" s="3"/>
      <c r="V235" s="3"/>
      <c r="W235" s="3"/>
    </row>
    <row r="236" spans="2:23" ht="14.25">
      <c r="B236" s="3"/>
      <c r="C236" s="3"/>
      <c r="D236" s="3"/>
      <c r="E236" s="3"/>
      <c r="F236" s="3"/>
      <c r="G236" s="3"/>
      <c r="H236" s="3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3"/>
      <c r="T236" s="3"/>
      <c r="U236" s="3"/>
      <c r="V236" s="3"/>
      <c r="W236" s="3"/>
    </row>
    <row r="237" spans="2:23" ht="14.25">
      <c r="B237" s="3"/>
      <c r="C237" s="3"/>
      <c r="D237" s="3"/>
      <c r="E237" s="3"/>
      <c r="F237" s="3"/>
      <c r="G237" s="3"/>
      <c r="H237" s="3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3"/>
      <c r="T237" s="3"/>
      <c r="U237" s="3"/>
      <c r="V237" s="3"/>
      <c r="W237" s="3"/>
    </row>
    <row r="238" spans="2:23" ht="14.25">
      <c r="B238" s="3"/>
      <c r="C238" s="3"/>
      <c r="D238" s="3"/>
      <c r="E238" s="3"/>
      <c r="F238" s="3"/>
      <c r="G238" s="3"/>
      <c r="H238" s="3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3"/>
      <c r="T238" s="3"/>
      <c r="U238" s="3"/>
      <c r="V238" s="3"/>
      <c r="W238" s="3"/>
    </row>
    <row r="239" spans="2:23" ht="14.25">
      <c r="B239" s="3"/>
      <c r="C239" s="3"/>
      <c r="D239" s="3"/>
      <c r="E239" s="3"/>
      <c r="F239" s="3"/>
      <c r="G239" s="3"/>
      <c r="H239" s="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3"/>
      <c r="T239" s="3"/>
      <c r="U239" s="3"/>
      <c r="V239" s="3"/>
      <c r="W239" s="3"/>
    </row>
    <row r="240" spans="2:23" ht="14.25">
      <c r="B240" s="3"/>
      <c r="C240" s="3"/>
      <c r="D240" s="3"/>
      <c r="E240" s="3"/>
      <c r="F240" s="3"/>
      <c r="G240" s="3"/>
      <c r="H240" s="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3"/>
      <c r="T240" s="3"/>
      <c r="U240" s="3"/>
      <c r="V240" s="3"/>
      <c r="W240" s="3"/>
    </row>
    <row r="241" spans="2:23" ht="14.25">
      <c r="B241" s="3"/>
      <c r="C241" s="3"/>
      <c r="D241" s="3"/>
      <c r="E241" s="3"/>
      <c r="F241" s="3"/>
      <c r="G241" s="3"/>
      <c r="H241" s="3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3"/>
      <c r="T241" s="3"/>
      <c r="U241" s="3"/>
      <c r="V241" s="3"/>
      <c r="W241" s="3"/>
    </row>
    <row r="242" spans="2:23" ht="14.25">
      <c r="B242" s="3"/>
      <c r="C242" s="3"/>
      <c r="D242" s="3"/>
      <c r="E242" s="3"/>
      <c r="F242" s="3"/>
      <c r="G242" s="3"/>
      <c r="H242" s="3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3"/>
      <c r="T242" s="3"/>
      <c r="U242" s="3"/>
      <c r="V242" s="3"/>
      <c r="W242" s="3"/>
    </row>
    <row r="243" spans="2:23" ht="14.25">
      <c r="B243" s="3"/>
      <c r="C243" s="3"/>
      <c r="D243" s="3"/>
      <c r="E243" s="3"/>
      <c r="F243" s="3"/>
      <c r="G243" s="3"/>
      <c r="H243" s="3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3"/>
      <c r="T243" s="3"/>
      <c r="U243" s="3"/>
      <c r="V243" s="3"/>
      <c r="W243" s="3"/>
    </row>
    <row r="244" spans="2:23" ht="14.25">
      <c r="B244" s="3"/>
      <c r="C244" s="3"/>
      <c r="D244" s="3"/>
      <c r="E244" s="3"/>
      <c r="F244" s="3"/>
      <c r="G244" s="3"/>
      <c r="H244" s="3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3"/>
      <c r="T244" s="3"/>
      <c r="U244" s="3"/>
      <c r="V244" s="3"/>
      <c r="W244" s="3"/>
    </row>
    <row r="245" spans="2:23" ht="14.25">
      <c r="B245" s="3"/>
      <c r="C245" s="3"/>
      <c r="D245" s="3"/>
      <c r="E245" s="3"/>
      <c r="F245" s="3"/>
      <c r="G245" s="3"/>
      <c r="H245" s="3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3"/>
      <c r="T245" s="3"/>
      <c r="U245" s="3"/>
      <c r="V245" s="3"/>
      <c r="W245" s="3"/>
    </row>
    <row r="246" spans="2:23" ht="14.25">
      <c r="B246" s="3"/>
      <c r="C246" s="3"/>
      <c r="D246" s="3"/>
      <c r="E246" s="3"/>
      <c r="F246" s="3"/>
      <c r="G246" s="3"/>
      <c r="H246" s="3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3"/>
      <c r="T246" s="3"/>
      <c r="U246" s="3"/>
      <c r="V246" s="3"/>
      <c r="W246" s="3"/>
    </row>
    <row r="247" spans="2:23" ht="14.25">
      <c r="B247" s="3"/>
      <c r="C247" s="3"/>
      <c r="D247" s="3"/>
      <c r="E247" s="3"/>
      <c r="F247" s="3"/>
      <c r="G247" s="3"/>
      <c r="H247" s="3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3"/>
      <c r="T247" s="3"/>
      <c r="U247" s="3"/>
      <c r="V247" s="3"/>
      <c r="W247" s="3"/>
    </row>
    <row r="248" spans="2:23" ht="14.25">
      <c r="B248" s="3"/>
      <c r="C248" s="3"/>
      <c r="D248" s="3"/>
      <c r="E248" s="3"/>
      <c r="F248" s="3"/>
      <c r="G248" s="3"/>
      <c r="H248" s="3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3"/>
      <c r="T248" s="3"/>
      <c r="U248" s="3"/>
      <c r="V248" s="3"/>
      <c r="W248" s="3"/>
    </row>
    <row r="249" spans="2:23" ht="14.25">
      <c r="B249" s="3"/>
      <c r="C249" s="3"/>
      <c r="D249" s="3"/>
      <c r="E249" s="3"/>
      <c r="F249" s="3"/>
      <c r="G249" s="3"/>
      <c r="H249" s="3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3"/>
      <c r="T249" s="3"/>
      <c r="U249" s="3"/>
      <c r="V249" s="3"/>
      <c r="W249" s="3"/>
    </row>
    <row r="250" spans="2:23" ht="14.25">
      <c r="B250" s="3"/>
      <c r="C250" s="3"/>
      <c r="D250" s="3"/>
      <c r="E250" s="3"/>
      <c r="F250" s="3"/>
      <c r="G250" s="3"/>
      <c r="H250" s="3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3"/>
      <c r="T250" s="3"/>
      <c r="U250" s="3"/>
      <c r="V250" s="3"/>
      <c r="W250" s="3"/>
    </row>
    <row r="251" spans="2:23" ht="14.25">
      <c r="B251" s="3"/>
      <c r="C251" s="3"/>
      <c r="D251" s="3"/>
      <c r="E251" s="3"/>
      <c r="F251" s="3"/>
      <c r="G251" s="3"/>
      <c r="H251" s="3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3"/>
      <c r="T251" s="3"/>
      <c r="U251" s="3"/>
      <c r="V251" s="3"/>
      <c r="W251" s="3"/>
    </row>
    <row r="252" spans="2:23" ht="14.25">
      <c r="B252" s="3"/>
      <c r="C252" s="3"/>
      <c r="D252" s="3"/>
      <c r="E252" s="3"/>
      <c r="F252" s="3"/>
      <c r="G252" s="3"/>
      <c r="H252" s="3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3"/>
      <c r="T252" s="3"/>
      <c r="U252" s="3"/>
      <c r="V252" s="3"/>
      <c r="W252" s="3"/>
    </row>
    <row r="253" spans="2:23" ht="14.25">
      <c r="B253" s="3"/>
      <c r="C253" s="3"/>
      <c r="D253" s="3"/>
      <c r="E253" s="3"/>
      <c r="F253" s="3"/>
      <c r="G253" s="3"/>
      <c r="H253" s="3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3"/>
      <c r="T253" s="3"/>
      <c r="U253" s="3"/>
      <c r="V253" s="3"/>
      <c r="W253" s="3"/>
    </row>
    <row r="254" spans="2:23" ht="14.25">
      <c r="B254" s="3"/>
      <c r="C254" s="3"/>
      <c r="D254" s="3"/>
      <c r="E254" s="3"/>
      <c r="F254" s="3"/>
      <c r="G254" s="3"/>
      <c r="H254" s="3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3"/>
      <c r="T254" s="3"/>
      <c r="U254" s="3"/>
      <c r="V254" s="3"/>
      <c r="W254" s="3"/>
    </row>
    <row r="255" spans="2:23" ht="14.25">
      <c r="B255" s="3"/>
      <c r="C255" s="3"/>
      <c r="D255" s="3"/>
      <c r="E255" s="3"/>
      <c r="F255" s="3"/>
      <c r="G255" s="3"/>
      <c r="H255" s="3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3"/>
      <c r="T255" s="3"/>
      <c r="U255" s="3"/>
      <c r="V255" s="3"/>
      <c r="W255" s="3"/>
    </row>
    <row r="256" spans="2:23" ht="14.25">
      <c r="B256" s="3"/>
      <c r="C256" s="3"/>
      <c r="D256" s="3"/>
      <c r="E256" s="3"/>
      <c r="F256" s="3"/>
      <c r="G256" s="3"/>
      <c r="H256" s="3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3"/>
      <c r="T256" s="3"/>
      <c r="U256" s="3"/>
      <c r="V256" s="3"/>
      <c r="W256" s="3"/>
    </row>
    <row r="257" spans="2:23" ht="14.25">
      <c r="B257" s="3"/>
      <c r="C257" s="3"/>
      <c r="D257" s="3"/>
      <c r="E257" s="3"/>
      <c r="F257" s="3"/>
      <c r="G257" s="3"/>
      <c r="H257" s="3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3"/>
      <c r="T257" s="3"/>
      <c r="U257" s="3"/>
      <c r="V257" s="3"/>
      <c r="W257" s="3"/>
    </row>
    <row r="258" spans="2:23" ht="14.25">
      <c r="B258" s="3"/>
      <c r="C258" s="3"/>
      <c r="D258" s="3"/>
      <c r="E258" s="3"/>
      <c r="F258" s="3"/>
      <c r="G258" s="3"/>
      <c r="H258" s="3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3"/>
      <c r="T258" s="3"/>
      <c r="U258" s="3"/>
      <c r="V258" s="3"/>
      <c r="W258" s="3"/>
    </row>
    <row r="259" spans="2:23" ht="14.25">
      <c r="B259" s="3"/>
      <c r="C259" s="3"/>
      <c r="D259" s="3"/>
      <c r="E259" s="3"/>
      <c r="F259" s="3"/>
      <c r="G259" s="3"/>
      <c r="H259" s="3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3"/>
      <c r="T259" s="3"/>
      <c r="U259" s="3"/>
      <c r="V259" s="3"/>
      <c r="W259" s="3"/>
    </row>
    <row r="260" spans="2:23" ht="14.25">
      <c r="B260" s="3"/>
      <c r="C260" s="3"/>
      <c r="D260" s="3"/>
      <c r="E260" s="3"/>
      <c r="F260" s="3"/>
      <c r="G260" s="3"/>
      <c r="H260" s="3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3"/>
      <c r="T260" s="3"/>
      <c r="U260" s="3"/>
      <c r="V260" s="3"/>
      <c r="W260" s="3"/>
    </row>
    <row r="261" spans="2:23" ht="14.25">
      <c r="B261" s="3"/>
      <c r="C261" s="3"/>
      <c r="D261" s="3"/>
      <c r="E261" s="3"/>
      <c r="F261" s="3"/>
      <c r="G261" s="3"/>
      <c r="H261" s="3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3"/>
      <c r="T261" s="3"/>
      <c r="U261" s="3"/>
      <c r="V261" s="3"/>
      <c r="W261" s="3"/>
    </row>
    <row r="262" spans="2:23" ht="14.25">
      <c r="B262" s="3"/>
      <c r="C262" s="3"/>
      <c r="D262" s="3"/>
      <c r="E262" s="3"/>
      <c r="F262" s="3"/>
      <c r="G262" s="3"/>
      <c r="H262" s="3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3"/>
      <c r="T262" s="3"/>
      <c r="U262" s="3"/>
      <c r="V262" s="3"/>
      <c r="W262" s="3"/>
    </row>
    <row r="263" spans="2:23" ht="14.25">
      <c r="B263" s="3"/>
      <c r="C263" s="3"/>
      <c r="D263" s="3"/>
      <c r="E263" s="3"/>
      <c r="F263" s="3"/>
      <c r="G263" s="3"/>
      <c r="H263" s="3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3"/>
      <c r="T263" s="3"/>
      <c r="U263" s="3"/>
      <c r="V263" s="3"/>
      <c r="W263" s="3"/>
    </row>
    <row r="264" spans="2:23" ht="14.25">
      <c r="B264" s="3"/>
      <c r="C264" s="3"/>
      <c r="D264" s="3"/>
      <c r="E264" s="3"/>
      <c r="F264" s="3"/>
      <c r="G264" s="3"/>
      <c r="H264" s="3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3"/>
      <c r="T264" s="3"/>
      <c r="U264" s="3"/>
      <c r="V264" s="3"/>
      <c r="W264" s="3"/>
    </row>
    <row r="265" spans="2:23" ht="14.25">
      <c r="B265" s="3"/>
      <c r="C265" s="3"/>
      <c r="D265" s="3"/>
      <c r="E265" s="3"/>
      <c r="F265" s="3"/>
      <c r="G265" s="3"/>
      <c r="H265" s="3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3"/>
      <c r="T265" s="3"/>
      <c r="U265" s="3"/>
      <c r="V265" s="3"/>
      <c r="W265" s="3"/>
    </row>
    <row r="266" spans="2:23" ht="14.25">
      <c r="B266" s="3"/>
      <c r="C266" s="3"/>
      <c r="D266" s="3"/>
      <c r="E266" s="3"/>
      <c r="F266" s="3"/>
      <c r="G266" s="3"/>
      <c r="H266" s="3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3"/>
      <c r="T266" s="3"/>
      <c r="U266" s="3"/>
      <c r="V266" s="3"/>
      <c r="W266" s="3"/>
    </row>
    <row r="267" spans="2:23" ht="14.25">
      <c r="B267" s="3"/>
      <c r="C267" s="3"/>
      <c r="D267" s="3"/>
      <c r="E267" s="3"/>
      <c r="F267" s="3"/>
      <c r="G267" s="3"/>
      <c r="H267" s="3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3"/>
      <c r="T267" s="3"/>
      <c r="U267" s="3"/>
      <c r="V267" s="3"/>
      <c r="W267" s="3"/>
    </row>
    <row r="268" spans="2:23" ht="14.25">
      <c r="B268" s="3"/>
      <c r="C268" s="3"/>
      <c r="D268" s="3"/>
      <c r="E268" s="3"/>
      <c r="F268" s="3"/>
      <c r="G268" s="3"/>
      <c r="H268" s="3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3"/>
      <c r="T268" s="3"/>
      <c r="U268" s="3"/>
      <c r="V268" s="3"/>
      <c r="W268" s="3"/>
    </row>
    <row r="269" spans="2:23" ht="14.25">
      <c r="B269" s="3"/>
      <c r="C269" s="3"/>
      <c r="D269" s="3"/>
      <c r="E269" s="3"/>
      <c r="F269" s="3"/>
      <c r="G269" s="3"/>
      <c r="H269" s="3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3"/>
      <c r="T269" s="3"/>
      <c r="U269" s="3"/>
      <c r="V269" s="3"/>
      <c r="W269" s="3"/>
    </row>
    <row r="270" spans="2:23" ht="14.25">
      <c r="B270" s="3"/>
      <c r="C270" s="3"/>
      <c r="D270" s="3"/>
      <c r="E270" s="3"/>
      <c r="F270" s="3"/>
      <c r="G270" s="3"/>
      <c r="H270" s="3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3"/>
      <c r="T270" s="3"/>
      <c r="U270" s="3"/>
      <c r="V270" s="3"/>
      <c r="W270" s="3"/>
    </row>
    <row r="271" spans="2:23" ht="14.25">
      <c r="B271" s="3"/>
      <c r="C271" s="3"/>
      <c r="D271" s="3"/>
      <c r="E271" s="3"/>
      <c r="F271" s="3"/>
      <c r="G271" s="3"/>
      <c r="H271" s="3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3"/>
      <c r="T271" s="3"/>
      <c r="U271" s="3"/>
      <c r="V271" s="3"/>
      <c r="W271" s="3"/>
    </row>
    <row r="272" spans="2:23" ht="14.25">
      <c r="B272" s="3"/>
      <c r="C272" s="3"/>
      <c r="D272" s="3"/>
      <c r="E272" s="3"/>
      <c r="F272" s="3"/>
      <c r="G272" s="3"/>
      <c r="H272" s="3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3"/>
      <c r="T272" s="3"/>
      <c r="U272" s="3"/>
      <c r="V272" s="3"/>
      <c r="W272" s="3"/>
    </row>
    <row r="273" spans="2:23" ht="14.25">
      <c r="B273" s="3"/>
      <c r="C273" s="3"/>
      <c r="D273" s="3"/>
      <c r="E273" s="3"/>
      <c r="F273" s="3"/>
      <c r="G273" s="3"/>
      <c r="H273" s="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3"/>
      <c r="T273" s="3"/>
      <c r="U273" s="3"/>
      <c r="V273" s="3"/>
      <c r="W273" s="3"/>
    </row>
    <row r="274" spans="2:23" ht="14.25">
      <c r="B274" s="3"/>
      <c r="C274" s="3"/>
      <c r="D274" s="3"/>
      <c r="E274" s="3"/>
      <c r="F274" s="3"/>
      <c r="G274" s="3"/>
      <c r="H274" s="3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3"/>
      <c r="T274" s="3"/>
      <c r="U274" s="3"/>
      <c r="V274" s="3"/>
      <c r="W274" s="3"/>
    </row>
    <row r="275" spans="2:23" ht="14.25">
      <c r="B275" s="3"/>
      <c r="C275" s="3"/>
      <c r="D275" s="3"/>
      <c r="E275" s="3"/>
      <c r="F275" s="3"/>
      <c r="G275" s="3"/>
      <c r="H275" s="3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3"/>
      <c r="T275" s="3"/>
      <c r="U275" s="3"/>
      <c r="V275" s="3"/>
      <c r="W275" s="3"/>
    </row>
    <row r="276" spans="2:23" ht="14.25">
      <c r="B276" s="3"/>
      <c r="C276" s="3"/>
      <c r="D276" s="3"/>
      <c r="E276" s="3"/>
      <c r="F276" s="3"/>
      <c r="G276" s="3"/>
      <c r="H276" s="3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3"/>
      <c r="T276" s="3"/>
      <c r="U276" s="3"/>
      <c r="V276" s="3"/>
      <c r="W276" s="3"/>
    </row>
    <row r="277" spans="2:23" ht="14.25">
      <c r="B277" s="3"/>
      <c r="C277" s="3"/>
      <c r="D277" s="3"/>
      <c r="E277" s="3"/>
      <c r="F277" s="3"/>
      <c r="G277" s="3"/>
      <c r="H277" s="3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3"/>
      <c r="T277" s="3"/>
      <c r="U277" s="3"/>
      <c r="V277" s="3"/>
      <c r="W277" s="3"/>
    </row>
    <row r="278" spans="2:23" ht="14.25">
      <c r="B278" s="3"/>
      <c r="C278" s="3"/>
      <c r="D278" s="3"/>
      <c r="E278" s="3"/>
      <c r="F278" s="3"/>
      <c r="G278" s="3"/>
      <c r="H278" s="3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3"/>
      <c r="T278" s="3"/>
      <c r="U278" s="3"/>
      <c r="V278" s="3"/>
      <c r="W278" s="3"/>
    </row>
    <row r="279" spans="2:23" ht="14.25">
      <c r="B279" s="3"/>
      <c r="C279" s="3"/>
      <c r="D279" s="3"/>
      <c r="E279" s="3"/>
      <c r="F279" s="3"/>
      <c r="G279" s="3"/>
      <c r="H279" s="3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3"/>
      <c r="T279" s="3"/>
      <c r="U279" s="3"/>
      <c r="V279" s="3"/>
      <c r="W279" s="3"/>
    </row>
    <row r="280" spans="2:23" ht="14.25">
      <c r="B280" s="3"/>
      <c r="C280" s="3"/>
      <c r="D280" s="3"/>
      <c r="E280" s="3"/>
      <c r="F280" s="3"/>
      <c r="G280" s="3"/>
      <c r="H280" s="3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3"/>
      <c r="T280" s="3"/>
      <c r="U280" s="3"/>
      <c r="V280" s="3"/>
      <c r="W280" s="3"/>
    </row>
    <row r="281" spans="2:23" ht="14.25">
      <c r="B281" s="3"/>
      <c r="C281" s="3"/>
      <c r="D281" s="3"/>
      <c r="E281" s="3"/>
      <c r="F281" s="3"/>
      <c r="G281" s="3"/>
      <c r="H281" s="3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3"/>
      <c r="T281" s="3"/>
      <c r="U281" s="3"/>
      <c r="V281" s="3"/>
      <c r="W281" s="3"/>
    </row>
    <row r="282" spans="2:23" ht="14.25">
      <c r="B282" s="3"/>
      <c r="C282" s="3"/>
      <c r="D282" s="3"/>
      <c r="E282" s="3"/>
      <c r="F282" s="3"/>
      <c r="G282" s="3"/>
      <c r="H282" s="3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3"/>
      <c r="T282" s="3"/>
      <c r="U282" s="3"/>
      <c r="V282" s="3"/>
      <c r="W282" s="3"/>
    </row>
    <row r="283" spans="2:23" ht="14.25">
      <c r="B283" s="3"/>
      <c r="C283" s="3"/>
      <c r="D283" s="3"/>
      <c r="E283" s="3"/>
      <c r="F283" s="3"/>
      <c r="G283" s="3"/>
      <c r="H283" s="3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3"/>
      <c r="T283" s="3"/>
      <c r="U283" s="3"/>
      <c r="V283" s="3"/>
      <c r="W283" s="3"/>
    </row>
    <row r="284" spans="2:23" ht="14.25">
      <c r="B284" s="3"/>
      <c r="C284" s="3"/>
      <c r="D284" s="3"/>
      <c r="E284" s="3"/>
      <c r="F284" s="3"/>
      <c r="G284" s="3"/>
      <c r="H284" s="3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3"/>
      <c r="T284" s="3"/>
      <c r="U284" s="3"/>
      <c r="V284" s="3"/>
      <c r="W284" s="3"/>
    </row>
    <row r="285" spans="2:23" ht="14.25">
      <c r="B285" s="3"/>
      <c r="C285" s="3"/>
      <c r="D285" s="3"/>
      <c r="E285" s="3"/>
      <c r="F285" s="3"/>
      <c r="G285" s="3"/>
      <c r="H285" s="3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3"/>
      <c r="T285" s="3"/>
      <c r="U285" s="3"/>
      <c r="V285" s="3"/>
      <c r="W285" s="3"/>
    </row>
    <row r="286" spans="2:23" ht="14.25">
      <c r="B286" s="3"/>
      <c r="C286" s="3"/>
      <c r="D286" s="3"/>
      <c r="E286" s="3"/>
      <c r="F286" s="3"/>
      <c r="G286" s="3"/>
      <c r="H286" s="3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3"/>
      <c r="T286" s="3"/>
      <c r="U286" s="3"/>
      <c r="V286" s="3"/>
      <c r="W286" s="3"/>
    </row>
    <row r="287" spans="2:23" ht="14.25">
      <c r="B287" s="3"/>
      <c r="C287" s="3"/>
      <c r="D287" s="3"/>
      <c r="E287" s="3"/>
      <c r="F287" s="3"/>
      <c r="G287" s="3"/>
      <c r="H287" s="3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3"/>
      <c r="T287" s="3"/>
      <c r="U287" s="3"/>
      <c r="V287" s="3"/>
      <c r="W287" s="3"/>
    </row>
    <row r="288" spans="2:23" ht="14.25">
      <c r="B288" s="3"/>
      <c r="C288" s="3"/>
      <c r="D288" s="3"/>
      <c r="E288" s="3"/>
      <c r="F288" s="3"/>
      <c r="G288" s="3"/>
      <c r="H288" s="3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3"/>
      <c r="T288" s="3"/>
      <c r="U288" s="3"/>
      <c r="V288" s="3"/>
      <c r="W288" s="3"/>
    </row>
    <row r="289" spans="2:23" ht="14.25">
      <c r="B289" s="3"/>
      <c r="C289" s="3"/>
      <c r="D289" s="3"/>
      <c r="E289" s="3"/>
      <c r="F289" s="3"/>
      <c r="G289" s="3"/>
      <c r="H289" s="3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3"/>
      <c r="T289" s="3"/>
      <c r="U289" s="3"/>
      <c r="V289" s="3"/>
      <c r="W289" s="3"/>
    </row>
    <row r="290" spans="2:23" ht="14.25">
      <c r="B290" s="3"/>
      <c r="C290" s="3"/>
      <c r="D290" s="3"/>
      <c r="E290" s="3"/>
      <c r="F290" s="3"/>
      <c r="G290" s="3"/>
      <c r="H290" s="3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3"/>
      <c r="T290" s="3"/>
      <c r="U290" s="3"/>
      <c r="V290" s="3"/>
      <c r="W290" s="3"/>
    </row>
    <row r="291" spans="2:23" ht="14.25">
      <c r="B291" s="3"/>
      <c r="C291" s="3"/>
      <c r="D291" s="3"/>
      <c r="E291" s="3"/>
      <c r="F291" s="3"/>
      <c r="G291" s="3"/>
      <c r="H291" s="3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3"/>
      <c r="T291" s="3"/>
      <c r="U291" s="3"/>
      <c r="V291" s="3"/>
      <c r="W291" s="3"/>
    </row>
    <row r="292" spans="2:23" ht="14.25">
      <c r="B292" s="3"/>
      <c r="C292" s="3"/>
      <c r="D292" s="3"/>
      <c r="E292" s="3"/>
      <c r="F292" s="3"/>
      <c r="G292" s="3"/>
      <c r="H292" s="3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3"/>
      <c r="T292" s="3"/>
      <c r="U292" s="3"/>
      <c r="V292" s="3"/>
      <c r="W292" s="3"/>
    </row>
    <row r="293" spans="2:23" ht="14.25">
      <c r="B293" s="3"/>
      <c r="C293" s="3"/>
      <c r="D293" s="3"/>
      <c r="E293" s="3"/>
      <c r="F293" s="3"/>
      <c r="G293" s="3"/>
      <c r="H293" s="3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3"/>
      <c r="T293" s="3"/>
      <c r="U293" s="3"/>
      <c r="V293" s="3"/>
      <c r="W293" s="3"/>
    </row>
    <row r="294" spans="2:23" ht="14.25">
      <c r="B294" s="3"/>
      <c r="C294" s="3"/>
      <c r="D294" s="3"/>
      <c r="E294" s="3"/>
      <c r="F294" s="3"/>
      <c r="G294" s="3"/>
      <c r="H294" s="3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3"/>
      <c r="T294" s="3"/>
      <c r="U294" s="3"/>
      <c r="V294" s="3"/>
      <c r="W294" s="3"/>
    </row>
    <row r="295" spans="2:23" ht="14.25">
      <c r="B295" s="3"/>
      <c r="C295" s="3"/>
      <c r="D295" s="3"/>
      <c r="E295" s="3"/>
      <c r="F295" s="3"/>
      <c r="G295" s="3"/>
      <c r="H295" s="3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3"/>
      <c r="T295" s="3"/>
      <c r="U295" s="3"/>
      <c r="V295" s="3"/>
      <c r="W295" s="3"/>
    </row>
    <row r="296" spans="2:23" ht="14.25">
      <c r="B296" s="3"/>
      <c r="C296" s="3"/>
      <c r="D296" s="3"/>
      <c r="E296" s="3"/>
      <c r="F296" s="3"/>
      <c r="G296" s="3"/>
      <c r="H296" s="3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3"/>
      <c r="T296" s="3"/>
      <c r="U296" s="3"/>
      <c r="V296" s="3"/>
      <c r="W296" s="3"/>
    </row>
    <row r="297" spans="2:23" ht="14.25">
      <c r="B297" s="3"/>
      <c r="C297" s="3"/>
      <c r="D297" s="3"/>
      <c r="E297" s="3"/>
      <c r="F297" s="3"/>
      <c r="G297" s="3"/>
      <c r="H297" s="3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3"/>
      <c r="T297" s="3"/>
      <c r="U297" s="3"/>
      <c r="V297" s="3"/>
      <c r="W297" s="3"/>
    </row>
    <row r="298" spans="2:23" ht="14.25">
      <c r="B298" s="3"/>
      <c r="C298" s="3"/>
      <c r="D298" s="3"/>
      <c r="E298" s="3"/>
      <c r="F298" s="3"/>
      <c r="G298" s="3"/>
      <c r="H298" s="3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3"/>
      <c r="T298" s="3"/>
      <c r="U298" s="3"/>
      <c r="V298" s="3"/>
      <c r="W298" s="3"/>
    </row>
    <row r="299" spans="2:23" ht="14.25">
      <c r="B299" s="3"/>
      <c r="C299" s="3"/>
      <c r="D299" s="3"/>
      <c r="E299" s="3"/>
      <c r="F299" s="3"/>
      <c r="G299" s="3"/>
      <c r="H299" s="3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3"/>
      <c r="T299" s="3"/>
      <c r="U299" s="3"/>
      <c r="V299" s="3"/>
      <c r="W299" s="3"/>
    </row>
    <row r="300" spans="2:23" ht="14.25">
      <c r="B300" s="3"/>
      <c r="C300" s="3"/>
      <c r="D300" s="3"/>
      <c r="E300" s="3"/>
      <c r="F300" s="3"/>
      <c r="G300" s="3"/>
      <c r="H300" s="3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3"/>
      <c r="T300" s="3"/>
      <c r="U300" s="3"/>
      <c r="V300" s="3"/>
      <c r="W300" s="3"/>
    </row>
    <row r="301" spans="2:23" ht="14.25">
      <c r="B301" s="3"/>
      <c r="C301" s="3"/>
      <c r="D301" s="3"/>
      <c r="E301" s="3"/>
      <c r="F301" s="3"/>
      <c r="G301" s="3"/>
      <c r="H301" s="3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3"/>
      <c r="T301" s="3"/>
      <c r="U301" s="3"/>
      <c r="V301" s="3"/>
      <c r="W301" s="3"/>
    </row>
    <row r="302" spans="2:23" ht="14.25">
      <c r="B302" s="3"/>
      <c r="C302" s="3"/>
      <c r="D302" s="3"/>
      <c r="E302" s="3"/>
      <c r="F302" s="3"/>
      <c r="G302" s="3"/>
      <c r="H302" s="3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3"/>
      <c r="T302" s="3"/>
      <c r="U302" s="3"/>
      <c r="V302" s="3"/>
      <c r="W302" s="3"/>
    </row>
    <row r="303" spans="2:23" ht="14.25">
      <c r="B303" s="3"/>
      <c r="C303" s="3"/>
      <c r="D303" s="3"/>
      <c r="E303" s="3"/>
      <c r="F303" s="3"/>
      <c r="G303" s="3"/>
      <c r="H303" s="3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3"/>
      <c r="T303" s="3"/>
      <c r="U303" s="3"/>
      <c r="V303" s="3"/>
      <c r="W303" s="3"/>
    </row>
    <row r="304" spans="2:23" ht="14.25">
      <c r="B304" s="3"/>
      <c r="C304" s="3"/>
      <c r="D304" s="3"/>
      <c r="E304" s="3"/>
      <c r="F304" s="3"/>
      <c r="G304" s="3"/>
      <c r="H304" s="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3"/>
      <c r="T304" s="3"/>
      <c r="U304" s="3"/>
      <c r="V304" s="3"/>
      <c r="W304" s="3"/>
    </row>
    <row r="305" spans="2:23" ht="14.25">
      <c r="B305" s="3"/>
      <c r="C305" s="3"/>
      <c r="D305" s="3"/>
      <c r="E305" s="3"/>
      <c r="F305" s="3"/>
      <c r="G305" s="3"/>
      <c r="H305" s="3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3"/>
      <c r="T305" s="3"/>
      <c r="U305" s="3"/>
      <c r="V305" s="3"/>
      <c r="W305" s="3"/>
    </row>
    <row r="306" spans="2:23" ht="14.25">
      <c r="B306" s="3"/>
      <c r="C306" s="3"/>
      <c r="D306" s="3"/>
      <c r="E306" s="3"/>
      <c r="F306" s="3"/>
      <c r="G306" s="3"/>
      <c r="H306" s="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3"/>
      <c r="T306" s="3"/>
      <c r="U306" s="3"/>
      <c r="V306" s="3"/>
      <c r="W306" s="3"/>
    </row>
    <row r="307" spans="2:23" ht="14.25">
      <c r="B307" s="3"/>
      <c r="C307" s="3"/>
      <c r="D307" s="3"/>
      <c r="E307" s="3"/>
      <c r="F307" s="3"/>
      <c r="G307" s="3"/>
      <c r="H307" s="3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3"/>
      <c r="T307" s="3"/>
      <c r="U307" s="3"/>
      <c r="V307" s="3"/>
      <c r="W307" s="3"/>
    </row>
    <row r="308" spans="2:23" ht="14.25">
      <c r="B308" s="3"/>
      <c r="C308" s="3"/>
      <c r="D308" s="3"/>
      <c r="E308" s="3"/>
      <c r="F308" s="3"/>
      <c r="G308" s="3"/>
      <c r="H308" s="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3"/>
      <c r="T308" s="3"/>
      <c r="U308" s="3"/>
      <c r="V308" s="3"/>
      <c r="W308" s="3"/>
    </row>
    <row r="309" spans="2:23" ht="14.25">
      <c r="B309" s="3"/>
      <c r="C309" s="3"/>
      <c r="D309" s="3"/>
      <c r="E309" s="3"/>
      <c r="F309" s="3"/>
      <c r="G309" s="3"/>
      <c r="H309" s="3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3"/>
      <c r="T309" s="3"/>
      <c r="U309" s="3"/>
      <c r="V309" s="3"/>
      <c r="W309" s="3"/>
    </row>
    <row r="310" spans="2:23" ht="14.25">
      <c r="B310" s="3"/>
      <c r="C310" s="3"/>
      <c r="D310" s="3"/>
      <c r="E310" s="3"/>
      <c r="F310" s="3"/>
      <c r="G310" s="3"/>
      <c r="H310" s="3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3"/>
      <c r="T310" s="3"/>
      <c r="U310" s="3"/>
      <c r="V310" s="3"/>
      <c r="W310" s="3"/>
    </row>
    <row r="311" spans="2:23" ht="14.25">
      <c r="B311" s="3"/>
      <c r="C311" s="3"/>
      <c r="D311" s="3"/>
      <c r="E311" s="3"/>
      <c r="F311" s="3"/>
      <c r="G311" s="3"/>
      <c r="H311" s="3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3"/>
      <c r="T311" s="3"/>
      <c r="U311" s="3"/>
      <c r="V311" s="3"/>
      <c r="W311" s="3"/>
    </row>
    <row r="312" spans="2:23" ht="14.25">
      <c r="B312" s="3"/>
      <c r="C312" s="3"/>
      <c r="D312" s="3"/>
      <c r="E312" s="3"/>
      <c r="F312" s="3"/>
      <c r="G312" s="3"/>
      <c r="H312" s="3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3"/>
      <c r="T312" s="3"/>
      <c r="U312" s="3"/>
      <c r="V312" s="3"/>
      <c r="W312" s="3"/>
    </row>
    <row r="313" spans="2:23" ht="14.25">
      <c r="B313" s="3"/>
      <c r="C313" s="3"/>
      <c r="D313" s="3"/>
      <c r="E313" s="3"/>
      <c r="F313" s="3"/>
      <c r="G313" s="3"/>
      <c r="H313" s="3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3"/>
      <c r="T313" s="3"/>
      <c r="U313" s="3"/>
      <c r="V313" s="3"/>
      <c r="W313" s="3"/>
    </row>
    <row r="314" spans="2:23" ht="14.25">
      <c r="B314" s="3"/>
      <c r="C314" s="3"/>
      <c r="D314" s="3"/>
      <c r="E314" s="3"/>
      <c r="F314" s="3"/>
      <c r="G314" s="3"/>
      <c r="H314" s="3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3"/>
      <c r="T314" s="3"/>
      <c r="U314" s="3"/>
      <c r="V314" s="3"/>
      <c r="W314" s="3"/>
    </row>
    <row r="315" spans="2:23" ht="14.25">
      <c r="B315" s="3"/>
      <c r="C315" s="3"/>
      <c r="D315" s="3"/>
      <c r="E315" s="3"/>
      <c r="F315" s="3"/>
      <c r="G315" s="3"/>
      <c r="H315" s="3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3"/>
      <c r="T315" s="3"/>
      <c r="U315" s="3"/>
      <c r="V315" s="3"/>
      <c r="W315" s="3"/>
    </row>
    <row r="316" spans="2:23" ht="14.25">
      <c r="B316" s="3"/>
      <c r="C316" s="3"/>
      <c r="D316" s="3"/>
      <c r="E316" s="3"/>
      <c r="F316" s="3"/>
      <c r="G316" s="3"/>
      <c r="H316" s="3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3"/>
      <c r="T316" s="3"/>
      <c r="U316" s="3"/>
      <c r="V316" s="3"/>
      <c r="W316" s="3"/>
    </row>
    <row r="317" spans="2:23" ht="14.25">
      <c r="B317" s="3"/>
      <c r="C317" s="3"/>
      <c r="D317" s="3"/>
      <c r="E317" s="3"/>
      <c r="F317" s="3"/>
      <c r="G317" s="3"/>
      <c r="H317" s="3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3"/>
      <c r="T317" s="3"/>
      <c r="U317" s="3"/>
      <c r="V317" s="3"/>
      <c r="W317" s="3"/>
    </row>
    <row r="318" spans="2:23" ht="14.25">
      <c r="B318" s="3"/>
      <c r="C318" s="3"/>
      <c r="D318" s="3"/>
      <c r="E318" s="3"/>
      <c r="F318" s="3"/>
      <c r="G318" s="3"/>
      <c r="H318" s="3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3"/>
      <c r="T318" s="3"/>
      <c r="U318" s="3"/>
      <c r="V318" s="3"/>
      <c r="W318" s="3"/>
    </row>
    <row r="319" spans="2:23" ht="14.25">
      <c r="B319" s="3"/>
      <c r="C319" s="3"/>
      <c r="D319" s="3"/>
      <c r="E319" s="3"/>
      <c r="F319" s="3"/>
      <c r="G319" s="3"/>
      <c r="H319" s="3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3"/>
      <c r="T319" s="3"/>
      <c r="U319" s="3"/>
      <c r="V319" s="3"/>
      <c r="W319" s="3"/>
    </row>
    <row r="320" spans="2:23" ht="14.25">
      <c r="B320" s="3"/>
      <c r="C320" s="3"/>
      <c r="D320" s="3"/>
      <c r="E320" s="3"/>
      <c r="F320" s="3"/>
      <c r="G320" s="3"/>
      <c r="H320" s="3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3"/>
      <c r="T320" s="3"/>
      <c r="U320" s="3"/>
      <c r="V320" s="3"/>
      <c r="W320" s="3"/>
    </row>
    <row r="321" spans="2:23" ht="14.25">
      <c r="B321" s="3"/>
      <c r="C321" s="3"/>
      <c r="D321" s="3"/>
      <c r="E321" s="3"/>
      <c r="F321" s="3"/>
      <c r="G321" s="3"/>
      <c r="H321" s="3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3"/>
      <c r="T321" s="3"/>
      <c r="U321" s="3"/>
      <c r="V321" s="3"/>
      <c r="W321" s="3"/>
    </row>
    <row r="322" spans="2:23" ht="14.25">
      <c r="B322" s="3"/>
      <c r="C322" s="3"/>
      <c r="D322" s="3"/>
      <c r="E322" s="3"/>
      <c r="F322" s="3"/>
      <c r="G322" s="3"/>
      <c r="H322" s="3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3"/>
      <c r="T322" s="3"/>
      <c r="U322" s="3"/>
      <c r="V322" s="3"/>
      <c r="W322" s="3"/>
    </row>
    <row r="323" spans="2:23" ht="14.25">
      <c r="B323" s="3"/>
      <c r="C323" s="3"/>
      <c r="D323" s="3"/>
      <c r="E323" s="3"/>
      <c r="F323" s="3"/>
      <c r="G323" s="3"/>
      <c r="H323" s="3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3"/>
      <c r="T323" s="3"/>
      <c r="U323" s="3"/>
      <c r="V323" s="3"/>
      <c r="W323" s="3"/>
    </row>
    <row r="324" spans="2:23" ht="14.25">
      <c r="B324" s="3"/>
      <c r="C324" s="3"/>
      <c r="D324" s="3"/>
      <c r="E324" s="3"/>
      <c r="F324" s="3"/>
      <c r="G324" s="3"/>
      <c r="H324" s="3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3"/>
      <c r="T324" s="3"/>
      <c r="U324" s="3"/>
      <c r="V324" s="3"/>
      <c r="W324" s="3"/>
    </row>
    <row r="325" spans="2:23" ht="14.25">
      <c r="B325" s="3"/>
      <c r="C325" s="3"/>
      <c r="D325" s="3"/>
      <c r="E325" s="3"/>
      <c r="F325" s="3"/>
      <c r="G325" s="3"/>
      <c r="H325" s="3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3"/>
      <c r="T325" s="3"/>
      <c r="U325" s="3"/>
      <c r="V325" s="3"/>
      <c r="W325" s="3"/>
    </row>
    <row r="326" spans="2:23" ht="14.25">
      <c r="B326" s="3"/>
      <c r="C326" s="3"/>
      <c r="D326" s="3"/>
      <c r="E326" s="3"/>
      <c r="F326" s="3"/>
      <c r="G326" s="3"/>
      <c r="H326" s="3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3"/>
      <c r="T326" s="3"/>
      <c r="U326" s="3"/>
      <c r="V326" s="3"/>
      <c r="W326" s="3"/>
    </row>
    <row r="327" spans="2:23" ht="14.25">
      <c r="B327" s="3"/>
      <c r="C327" s="3"/>
      <c r="D327" s="3"/>
      <c r="E327" s="3"/>
      <c r="F327" s="3"/>
      <c r="G327" s="3"/>
      <c r="H327" s="3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3"/>
      <c r="T327" s="3"/>
      <c r="U327" s="3"/>
      <c r="V327" s="3"/>
      <c r="W327" s="3"/>
    </row>
    <row r="328" spans="2:23" ht="14.25">
      <c r="B328" s="3"/>
      <c r="C328" s="3"/>
      <c r="D328" s="3"/>
      <c r="E328" s="3"/>
      <c r="F328" s="3"/>
      <c r="G328" s="3"/>
      <c r="H328" s="3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3"/>
      <c r="T328" s="3"/>
      <c r="U328" s="3"/>
      <c r="V328" s="3"/>
      <c r="W328" s="3"/>
    </row>
    <row r="329" spans="2:23" ht="14.25">
      <c r="B329" s="3"/>
      <c r="C329" s="3"/>
      <c r="D329" s="3"/>
      <c r="E329" s="3"/>
      <c r="F329" s="3"/>
      <c r="G329" s="3"/>
      <c r="H329" s="3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3"/>
      <c r="T329" s="3"/>
      <c r="U329" s="3"/>
      <c r="V329" s="3"/>
      <c r="W329" s="3"/>
    </row>
    <row r="330" spans="2:23" ht="14.25">
      <c r="B330" s="3"/>
      <c r="C330" s="3"/>
      <c r="D330" s="3"/>
      <c r="E330" s="3"/>
      <c r="F330" s="3"/>
      <c r="G330" s="3"/>
      <c r="H330" s="3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3"/>
      <c r="T330" s="3"/>
      <c r="U330" s="3"/>
      <c r="V330" s="3"/>
      <c r="W330" s="3"/>
    </row>
    <row r="331" spans="2:23" ht="14.25">
      <c r="B331" s="3"/>
      <c r="C331" s="3"/>
      <c r="D331" s="3"/>
      <c r="E331" s="3"/>
      <c r="F331" s="3"/>
      <c r="G331" s="3"/>
      <c r="H331" s="3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3"/>
      <c r="T331" s="3"/>
      <c r="U331" s="3"/>
      <c r="V331" s="3"/>
      <c r="W331" s="3"/>
    </row>
    <row r="332" spans="2:23" ht="14.25">
      <c r="B332" s="3"/>
      <c r="C332" s="3"/>
      <c r="D332" s="3"/>
      <c r="E332" s="3"/>
      <c r="F332" s="3"/>
      <c r="G332" s="3"/>
      <c r="H332" s="3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3"/>
      <c r="T332" s="3"/>
      <c r="U332" s="3"/>
      <c r="V332" s="3"/>
      <c r="W332" s="3"/>
    </row>
    <row r="333" spans="2:23" ht="14.25">
      <c r="B333" s="3"/>
      <c r="C333" s="3"/>
      <c r="D333" s="3"/>
      <c r="E333" s="3"/>
      <c r="F333" s="3"/>
      <c r="G333" s="3"/>
      <c r="H333" s="3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3"/>
      <c r="T333" s="3"/>
      <c r="U333" s="3"/>
      <c r="V333" s="3"/>
      <c r="W333" s="3"/>
    </row>
    <row r="334" spans="2:23" ht="14.25">
      <c r="B334" s="3"/>
      <c r="C334" s="3"/>
      <c r="D334" s="3"/>
      <c r="E334" s="3"/>
      <c r="F334" s="3"/>
      <c r="G334" s="3"/>
      <c r="H334" s="3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3"/>
      <c r="T334" s="3"/>
      <c r="U334" s="3"/>
      <c r="V334" s="3"/>
      <c r="W334" s="3"/>
    </row>
    <row r="335" spans="2:23" ht="14.25">
      <c r="B335" s="3"/>
      <c r="C335" s="3"/>
      <c r="D335" s="3"/>
      <c r="E335" s="3"/>
      <c r="F335" s="3"/>
      <c r="G335" s="3"/>
      <c r="H335" s="3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3"/>
      <c r="T335" s="3"/>
      <c r="U335" s="3"/>
      <c r="V335" s="3"/>
      <c r="W335" s="3"/>
    </row>
    <row r="336" spans="2:23" ht="14.25">
      <c r="B336" s="3"/>
      <c r="C336" s="3"/>
      <c r="D336" s="3"/>
      <c r="E336" s="3"/>
      <c r="F336" s="3"/>
      <c r="G336" s="3"/>
      <c r="H336" s="3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3"/>
      <c r="T336" s="3"/>
      <c r="U336" s="3"/>
      <c r="V336" s="3"/>
      <c r="W336" s="3"/>
    </row>
    <row r="337" spans="2:23" ht="14.25">
      <c r="B337" s="3"/>
      <c r="C337" s="3"/>
      <c r="D337" s="3"/>
      <c r="E337" s="3"/>
      <c r="F337" s="3"/>
      <c r="G337" s="3"/>
      <c r="H337" s="3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3"/>
      <c r="T337" s="3"/>
      <c r="U337" s="3"/>
      <c r="V337" s="3"/>
      <c r="W337" s="3"/>
    </row>
    <row r="338" spans="2:23" ht="14.25">
      <c r="B338" s="3"/>
      <c r="C338" s="3"/>
      <c r="D338" s="3"/>
      <c r="E338" s="3"/>
      <c r="F338" s="3"/>
      <c r="G338" s="3"/>
      <c r="H338" s="3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3"/>
      <c r="T338" s="3"/>
      <c r="U338" s="3"/>
      <c r="V338" s="3"/>
      <c r="W338" s="3"/>
    </row>
    <row r="339" spans="2:23" ht="14.25">
      <c r="B339" s="3"/>
      <c r="C339" s="3"/>
      <c r="D339" s="3"/>
      <c r="E339" s="3"/>
      <c r="F339" s="3"/>
      <c r="G339" s="3"/>
      <c r="H339" s="3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3"/>
      <c r="T339" s="3"/>
      <c r="U339" s="3"/>
      <c r="V339" s="3"/>
      <c r="W339" s="3"/>
    </row>
    <row r="340" spans="2:23" ht="14.25">
      <c r="B340" s="3"/>
      <c r="C340" s="3"/>
      <c r="D340" s="3"/>
      <c r="E340" s="3"/>
      <c r="F340" s="3"/>
      <c r="G340" s="3"/>
      <c r="H340" s="3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3"/>
      <c r="T340" s="3"/>
      <c r="U340" s="3"/>
      <c r="V340" s="3"/>
      <c r="W340" s="3"/>
    </row>
    <row r="341" spans="2:23" ht="14.25">
      <c r="B341" s="3"/>
      <c r="C341" s="3"/>
      <c r="D341" s="3"/>
      <c r="E341" s="3"/>
      <c r="F341" s="3"/>
      <c r="G341" s="3"/>
      <c r="H341" s="3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3"/>
      <c r="T341" s="3"/>
      <c r="U341" s="3"/>
      <c r="V341" s="3"/>
      <c r="W341" s="3"/>
    </row>
    <row r="342" spans="2:23" ht="14.25">
      <c r="B342" s="3"/>
      <c r="C342" s="3"/>
      <c r="D342" s="3"/>
      <c r="E342" s="3"/>
      <c r="F342" s="3"/>
      <c r="G342" s="3"/>
      <c r="H342" s="3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3"/>
      <c r="T342" s="3"/>
      <c r="U342" s="3"/>
      <c r="V342" s="3"/>
      <c r="W342" s="3"/>
    </row>
    <row r="343" spans="2:23" ht="14.25">
      <c r="B343" s="3"/>
      <c r="C343" s="3"/>
      <c r="D343" s="3"/>
      <c r="E343" s="3"/>
      <c r="F343" s="3"/>
      <c r="G343" s="3"/>
      <c r="H343" s="3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3"/>
      <c r="T343" s="3"/>
      <c r="U343" s="3"/>
      <c r="V343" s="3"/>
      <c r="W343" s="3"/>
    </row>
    <row r="344" spans="2:23" ht="14.25">
      <c r="B344" s="3"/>
      <c r="C344" s="3"/>
      <c r="D344" s="3"/>
      <c r="E344" s="3"/>
      <c r="F344" s="3"/>
      <c r="G344" s="3"/>
      <c r="H344" s="3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3"/>
      <c r="T344" s="3"/>
      <c r="U344" s="3"/>
      <c r="V344" s="3"/>
      <c r="W344" s="3"/>
    </row>
    <row r="345" spans="2:23" ht="14.25">
      <c r="B345" s="3"/>
      <c r="C345" s="3"/>
      <c r="D345" s="3"/>
      <c r="E345" s="3"/>
      <c r="F345" s="3"/>
      <c r="G345" s="3"/>
      <c r="H345" s="3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3"/>
      <c r="T345" s="3"/>
      <c r="U345" s="3"/>
      <c r="V345" s="3"/>
      <c r="W345" s="3"/>
    </row>
    <row r="346" spans="2:23" ht="14.25">
      <c r="B346" s="3"/>
      <c r="C346" s="3"/>
      <c r="D346" s="3"/>
      <c r="E346" s="3"/>
      <c r="F346" s="3"/>
      <c r="G346" s="3"/>
      <c r="H346" s="3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3"/>
      <c r="T346" s="3"/>
      <c r="U346" s="3"/>
      <c r="V346" s="3"/>
      <c r="W346" s="3"/>
    </row>
    <row r="347" spans="2:23" ht="14.25">
      <c r="B347" s="3"/>
      <c r="C347" s="3"/>
      <c r="D347" s="3"/>
      <c r="E347" s="3"/>
      <c r="F347" s="3"/>
      <c r="G347" s="3"/>
      <c r="H347" s="3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3"/>
      <c r="T347" s="3"/>
      <c r="U347" s="3"/>
      <c r="V347" s="3"/>
      <c r="W347" s="3"/>
    </row>
    <row r="348" spans="2:23" ht="14.25">
      <c r="B348" s="3"/>
      <c r="C348" s="3"/>
      <c r="D348" s="3"/>
      <c r="E348" s="3"/>
      <c r="F348" s="3"/>
      <c r="G348" s="3"/>
      <c r="H348" s="3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3"/>
      <c r="T348" s="3"/>
      <c r="U348" s="3"/>
      <c r="V348" s="3"/>
      <c r="W348" s="3"/>
    </row>
    <row r="349" spans="2:23" ht="14.25">
      <c r="B349" s="3"/>
      <c r="C349" s="3"/>
      <c r="D349" s="3"/>
      <c r="E349" s="3"/>
      <c r="F349" s="3"/>
      <c r="G349" s="3"/>
      <c r="H349" s="3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3"/>
      <c r="T349" s="3"/>
      <c r="U349" s="3"/>
      <c r="V349" s="3"/>
      <c r="W349" s="3"/>
    </row>
    <row r="350" spans="2:23" ht="14.25">
      <c r="B350" s="3"/>
      <c r="C350" s="3"/>
      <c r="D350" s="3"/>
      <c r="E350" s="3"/>
      <c r="F350" s="3"/>
      <c r="G350" s="3"/>
      <c r="H350" s="3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3"/>
      <c r="T350" s="3"/>
      <c r="U350" s="3"/>
      <c r="V350" s="3"/>
      <c r="W350" s="3"/>
    </row>
    <row r="351" spans="2:23" ht="14.25">
      <c r="B351" s="3"/>
      <c r="C351" s="3"/>
      <c r="D351" s="3"/>
      <c r="E351" s="3"/>
      <c r="F351" s="3"/>
      <c r="G351" s="3"/>
      <c r="H351" s="3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3"/>
      <c r="T351" s="3"/>
      <c r="U351" s="3"/>
      <c r="V351" s="3"/>
      <c r="W351" s="3"/>
    </row>
    <row r="352" spans="2:23" ht="14.25">
      <c r="B352" s="3"/>
      <c r="C352" s="3"/>
      <c r="D352" s="3"/>
      <c r="E352" s="3"/>
      <c r="F352" s="3"/>
      <c r="G352" s="3"/>
      <c r="H352" s="3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3"/>
      <c r="T352" s="3"/>
      <c r="U352" s="3"/>
      <c r="V352" s="3"/>
      <c r="W352" s="3"/>
    </row>
    <row r="353" spans="2:23" ht="14.25">
      <c r="B353" s="3"/>
      <c r="C353" s="3"/>
      <c r="D353" s="3"/>
      <c r="E353" s="3"/>
      <c r="F353" s="3"/>
      <c r="G353" s="3"/>
      <c r="H353" s="3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3"/>
      <c r="T353" s="3"/>
      <c r="U353" s="3"/>
      <c r="V353" s="3"/>
      <c r="W353" s="3"/>
    </row>
    <row r="354" spans="2:23" ht="14.25">
      <c r="B354" s="3"/>
      <c r="C354" s="3"/>
      <c r="D354" s="3"/>
      <c r="E354" s="3"/>
      <c r="F354" s="3"/>
      <c r="G354" s="3"/>
      <c r="H354" s="3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3"/>
      <c r="T354" s="3"/>
      <c r="U354" s="3"/>
      <c r="V354" s="3"/>
      <c r="W354" s="3"/>
    </row>
    <row r="355" spans="2:23" ht="14.25">
      <c r="B355" s="3"/>
      <c r="C355" s="3"/>
      <c r="D355" s="3"/>
      <c r="E355" s="3"/>
      <c r="F355" s="3"/>
      <c r="G355" s="3"/>
      <c r="H355" s="3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3"/>
      <c r="T355" s="3"/>
      <c r="U355" s="3"/>
      <c r="V355" s="3"/>
      <c r="W355" s="3"/>
    </row>
    <row r="356" spans="2:23" ht="14.25">
      <c r="B356" s="3"/>
      <c r="C356" s="3"/>
      <c r="D356" s="3"/>
      <c r="E356" s="3"/>
      <c r="F356" s="3"/>
      <c r="G356" s="3"/>
      <c r="H356" s="3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3"/>
      <c r="T356" s="3"/>
      <c r="U356" s="3"/>
      <c r="V356" s="3"/>
      <c r="W356" s="3"/>
    </row>
    <row r="357" spans="2:23" ht="14.25">
      <c r="B357" s="3"/>
      <c r="C357" s="3"/>
      <c r="D357" s="3"/>
      <c r="E357" s="3"/>
      <c r="F357" s="3"/>
      <c r="G357" s="3"/>
      <c r="H357" s="3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3"/>
      <c r="T357" s="3"/>
      <c r="U357" s="3"/>
      <c r="V357" s="3"/>
      <c r="W357" s="3"/>
    </row>
    <row r="358" spans="2:23" ht="14.25">
      <c r="B358" s="3"/>
      <c r="C358" s="3"/>
      <c r="D358" s="3"/>
      <c r="E358" s="3"/>
      <c r="F358" s="3"/>
      <c r="G358" s="3"/>
      <c r="H358" s="3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3"/>
      <c r="T358" s="3"/>
      <c r="U358" s="3"/>
      <c r="V358" s="3"/>
      <c r="W358" s="3"/>
    </row>
    <row r="359" spans="2:23" ht="14.25">
      <c r="B359" s="3"/>
      <c r="C359" s="3"/>
      <c r="D359" s="3"/>
      <c r="E359" s="3"/>
      <c r="F359" s="3"/>
      <c r="G359" s="3"/>
      <c r="H359" s="3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3"/>
      <c r="T359" s="3"/>
      <c r="U359" s="3"/>
      <c r="V359" s="3"/>
      <c r="W359" s="3"/>
    </row>
    <row r="360" spans="2:23" ht="14.25">
      <c r="B360" s="3"/>
      <c r="C360" s="3"/>
      <c r="D360" s="3"/>
      <c r="E360" s="3"/>
      <c r="F360" s="3"/>
      <c r="G360" s="3"/>
      <c r="H360" s="3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3"/>
      <c r="T360" s="3"/>
      <c r="U360" s="3"/>
      <c r="V360" s="3"/>
      <c r="W360" s="3"/>
    </row>
    <row r="361" spans="2:23" ht="14.25">
      <c r="B361" s="3"/>
      <c r="C361" s="3"/>
      <c r="D361" s="3"/>
      <c r="E361" s="3"/>
      <c r="F361" s="3"/>
      <c r="G361" s="3"/>
      <c r="H361" s="3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3"/>
      <c r="T361" s="3"/>
      <c r="U361" s="3"/>
      <c r="V361" s="3"/>
      <c r="W361" s="3"/>
    </row>
    <row r="362" spans="2:23" ht="14.25">
      <c r="B362" s="3"/>
      <c r="C362" s="3"/>
      <c r="D362" s="3"/>
      <c r="E362" s="3"/>
      <c r="F362" s="3"/>
      <c r="G362" s="3"/>
      <c r="H362" s="3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3"/>
      <c r="T362" s="3"/>
      <c r="U362" s="3"/>
      <c r="V362" s="3"/>
      <c r="W362" s="3"/>
    </row>
    <row r="363" spans="2:23" ht="14.25">
      <c r="B363" s="3"/>
      <c r="C363" s="3"/>
      <c r="D363" s="3"/>
      <c r="E363" s="3"/>
      <c r="F363" s="3"/>
      <c r="G363" s="3"/>
      <c r="H363" s="3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3"/>
      <c r="T363" s="3"/>
      <c r="U363" s="3"/>
      <c r="V363" s="3"/>
      <c r="W363" s="3"/>
    </row>
    <row r="364" spans="2:23" ht="14.25">
      <c r="B364" s="3"/>
      <c r="C364" s="3"/>
      <c r="D364" s="3"/>
      <c r="E364" s="3"/>
      <c r="F364" s="3"/>
      <c r="G364" s="3"/>
      <c r="H364" s="3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3"/>
      <c r="T364" s="3"/>
      <c r="U364" s="3"/>
      <c r="V364" s="3"/>
      <c r="W364" s="3"/>
    </row>
    <row r="365" spans="2:23" ht="14.25">
      <c r="B365" s="3"/>
      <c r="C365" s="3"/>
      <c r="D365" s="3"/>
      <c r="E365" s="3"/>
      <c r="F365" s="3"/>
      <c r="G365" s="3"/>
      <c r="H365" s="3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3"/>
      <c r="T365" s="3"/>
      <c r="U365" s="3"/>
      <c r="V365" s="3"/>
      <c r="W365" s="3"/>
    </row>
    <row r="366" spans="2:23" ht="14.25">
      <c r="B366" s="3"/>
      <c r="C366" s="3"/>
      <c r="D366" s="3"/>
      <c r="E366" s="3"/>
      <c r="F366" s="3"/>
      <c r="G366" s="3"/>
      <c r="H366" s="3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3"/>
      <c r="T366" s="3"/>
      <c r="U366" s="3"/>
      <c r="V366" s="3"/>
      <c r="W366" s="3"/>
    </row>
    <row r="367" spans="2:23" ht="14.25">
      <c r="B367" s="3"/>
      <c r="C367" s="3"/>
      <c r="D367" s="3"/>
      <c r="E367" s="3"/>
      <c r="F367" s="3"/>
      <c r="G367" s="3"/>
      <c r="H367" s="3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3"/>
      <c r="T367" s="3"/>
      <c r="U367" s="3"/>
      <c r="V367" s="3"/>
      <c r="W367" s="3"/>
    </row>
    <row r="368" spans="2:23" ht="14.25">
      <c r="B368" s="3"/>
      <c r="C368" s="3"/>
      <c r="D368" s="3"/>
      <c r="E368" s="3"/>
      <c r="F368" s="3"/>
      <c r="G368" s="3"/>
      <c r="H368" s="3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3"/>
      <c r="T368" s="3"/>
      <c r="U368" s="3"/>
      <c r="V368" s="3"/>
      <c r="W368" s="3"/>
    </row>
    <row r="369" spans="2:23" ht="14.25">
      <c r="B369" s="3"/>
      <c r="C369" s="3"/>
      <c r="D369" s="3"/>
      <c r="E369" s="3"/>
      <c r="F369" s="3"/>
      <c r="G369" s="3"/>
      <c r="H369" s="3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3"/>
      <c r="T369" s="3"/>
      <c r="U369" s="3"/>
      <c r="V369" s="3"/>
      <c r="W369" s="3"/>
    </row>
    <row r="370" spans="2:23" ht="14.25">
      <c r="B370" s="3"/>
      <c r="C370" s="3"/>
      <c r="D370" s="3"/>
      <c r="E370" s="3"/>
      <c r="F370" s="3"/>
      <c r="G370" s="3"/>
      <c r="H370" s="3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3"/>
      <c r="T370" s="3"/>
      <c r="U370" s="3"/>
      <c r="V370" s="3"/>
      <c r="W370" s="3"/>
    </row>
    <row r="371" spans="2:23" ht="14.25">
      <c r="B371" s="3"/>
      <c r="C371" s="3"/>
      <c r="D371" s="3"/>
      <c r="E371" s="3"/>
      <c r="F371" s="3"/>
      <c r="G371" s="3"/>
      <c r="H371" s="3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3"/>
      <c r="T371" s="3"/>
      <c r="U371" s="3"/>
      <c r="V371" s="3"/>
      <c r="W371" s="3"/>
    </row>
    <row r="372" spans="2:23" ht="14.25">
      <c r="B372" s="3"/>
      <c r="C372" s="3"/>
      <c r="D372" s="3"/>
      <c r="E372" s="3"/>
      <c r="F372" s="3"/>
      <c r="G372" s="3"/>
      <c r="H372" s="3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3"/>
      <c r="T372" s="3"/>
      <c r="U372" s="3"/>
      <c r="V372" s="3"/>
      <c r="W372" s="3"/>
    </row>
    <row r="373" spans="2:23" ht="14.25">
      <c r="B373" s="3"/>
      <c r="C373" s="3"/>
      <c r="D373" s="3"/>
      <c r="E373" s="3"/>
      <c r="F373" s="3"/>
      <c r="G373" s="3"/>
      <c r="H373" s="3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3"/>
      <c r="T373" s="3"/>
      <c r="U373" s="3"/>
      <c r="V373" s="3"/>
      <c r="W373" s="3"/>
    </row>
    <row r="374" spans="2:23" ht="14.25">
      <c r="B374" s="3"/>
      <c r="C374" s="3"/>
      <c r="D374" s="3"/>
      <c r="E374" s="3"/>
      <c r="F374" s="3"/>
      <c r="G374" s="3"/>
      <c r="H374" s="3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3"/>
      <c r="T374" s="3"/>
      <c r="U374" s="3"/>
      <c r="V374" s="3"/>
      <c r="W374" s="3"/>
    </row>
    <row r="375" spans="2:23" ht="14.25">
      <c r="B375" s="3"/>
      <c r="C375" s="3"/>
      <c r="D375" s="3"/>
      <c r="E375" s="3"/>
      <c r="F375" s="3"/>
      <c r="G375" s="3"/>
      <c r="H375" s="3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3"/>
      <c r="T375" s="3"/>
      <c r="U375" s="3"/>
      <c r="V375" s="3"/>
      <c r="W375" s="3"/>
    </row>
    <row r="376" spans="2:23" ht="14.25">
      <c r="B376" s="3"/>
      <c r="C376" s="3"/>
      <c r="D376" s="3"/>
      <c r="E376" s="3"/>
      <c r="F376" s="3"/>
      <c r="G376" s="3"/>
      <c r="H376" s="3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3"/>
      <c r="T376" s="3"/>
      <c r="U376" s="3"/>
      <c r="V376" s="3"/>
      <c r="W376" s="3"/>
    </row>
    <row r="377" spans="2:23" ht="14.25">
      <c r="B377" s="3"/>
      <c r="C377" s="3"/>
      <c r="D377" s="3"/>
      <c r="E377" s="3"/>
      <c r="F377" s="3"/>
      <c r="G377" s="3"/>
      <c r="H377" s="3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3"/>
      <c r="T377" s="3"/>
      <c r="U377" s="3"/>
      <c r="V377" s="3"/>
      <c r="W377" s="3"/>
    </row>
    <row r="378" spans="2:23" ht="14.25">
      <c r="B378" s="3"/>
      <c r="C378" s="3"/>
      <c r="D378" s="3"/>
      <c r="E378" s="3"/>
      <c r="F378" s="3"/>
      <c r="G378" s="3"/>
      <c r="H378" s="3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3"/>
      <c r="T378" s="3"/>
      <c r="U378" s="3"/>
      <c r="V378" s="3"/>
      <c r="W378" s="3"/>
    </row>
    <row r="379" spans="2:23" ht="14.25">
      <c r="B379" s="3"/>
      <c r="C379" s="3"/>
      <c r="D379" s="3"/>
      <c r="E379" s="3"/>
      <c r="F379" s="3"/>
      <c r="G379" s="3"/>
      <c r="H379" s="3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3"/>
      <c r="T379" s="3"/>
      <c r="U379" s="3"/>
      <c r="V379" s="3"/>
      <c r="W379" s="3"/>
    </row>
    <row r="380" spans="2:23" ht="14.25">
      <c r="B380" s="3"/>
      <c r="C380" s="3"/>
      <c r="D380" s="3"/>
      <c r="E380" s="3"/>
      <c r="F380" s="3"/>
      <c r="G380" s="3"/>
      <c r="H380" s="3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3"/>
      <c r="T380" s="3"/>
      <c r="U380" s="3"/>
      <c r="V380" s="3"/>
      <c r="W380" s="3"/>
    </row>
    <row r="381" spans="2:23" ht="14.25">
      <c r="B381" s="3"/>
      <c r="C381" s="3"/>
      <c r="D381" s="3"/>
      <c r="E381" s="3"/>
      <c r="F381" s="3"/>
      <c r="G381" s="3"/>
      <c r="H381" s="3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3"/>
      <c r="T381" s="3"/>
      <c r="U381" s="3"/>
      <c r="V381" s="3"/>
      <c r="W381" s="3"/>
    </row>
    <row r="382" spans="2:23" ht="14.25">
      <c r="B382" s="3"/>
      <c r="C382" s="3"/>
      <c r="D382" s="3"/>
      <c r="E382" s="3"/>
      <c r="F382" s="3"/>
      <c r="G382" s="3"/>
      <c r="H382" s="3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3"/>
      <c r="T382" s="3"/>
      <c r="U382" s="3"/>
      <c r="V382" s="3"/>
      <c r="W382" s="3"/>
    </row>
    <row r="383" spans="2:23" ht="14.25">
      <c r="B383" s="3"/>
      <c r="C383" s="3"/>
      <c r="D383" s="3"/>
      <c r="E383" s="3"/>
      <c r="F383" s="3"/>
      <c r="G383" s="3"/>
      <c r="H383" s="3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3"/>
      <c r="T383" s="3"/>
      <c r="U383" s="3"/>
      <c r="V383" s="3"/>
      <c r="W383" s="3"/>
    </row>
    <row r="384" spans="2:23" ht="14.25">
      <c r="B384" s="3"/>
      <c r="C384" s="3"/>
      <c r="D384" s="3"/>
      <c r="E384" s="3"/>
      <c r="F384" s="3"/>
      <c r="G384" s="3"/>
      <c r="H384" s="3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3"/>
      <c r="T384" s="3"/>
      <c r="U384" s="3"/>
      <c r="V384" s="3"/>
      <c r="W384" s="3"/>
    </row>
    <row r="385" spans="2:23" ht="14.25">
      <c r="B385" s="3"/>
      <c r="C385" s="3"/>
      <c r="D385" s="3"/>
      <c r="E385" s="3"/>
      <c r="F385" s="3"/>
      <c r="G385" s="3"/>
      <c r="H385" s="3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3"/>
      <c r="T385" s="3"/>
      <c r="U385" s="3"/>
      <c r="V385" s="3"/>
      <c r="W385" s="3"/>
    </row>
    <row r="386" spans="2:23" ht="14.25">
      <c r="B386" s="3"/>
      <c r="C386" s="3"/>
      <c r="D386" s="3"/>
      <c r="E386" s="3"/>
      <c r="F386" s="3"/>
      <c r="G386" s="3"/>
      <c r="H386" s="3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3"/>
      <c r="T386" s="3"/>
      <c r="U386" s="3"/>
      <c r="V386" s="3"/>
      <c r="W386" s="3"/>
    </row>
    <row r="387" spans="2:23" ht="14.25">
      <c r="B387" s="3"/>
      <c r="C387" s="3"/>
      <c r="D387" s="3"/>
      <c r="E387" s="3"/>
      <c r="F387" s="3"/>
      <c r="G387" s="3"/>
      <c r="H387" s="3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3"/>
      <c r="T387" s="3"/>
      <c r="U387" s="3"/>
      <c r="V387" s="3"/>
      <c r="W387" s="3"/>
    </row>
    <row r="388" spans="2:23" ht="14.25">
      <c r="B388" s="3"/>
      <c r="C388" s="3"/>
      <c r="D388" s="3"/>
      <c r="E388" s="3"/>
      <c r="F388" s="3"/>
      <c r="G388" s="3"/>
      <c r="H388" s="3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3"/>
      <c r="T388" s="3"/>
      <c r="U388" s="3"/>
      <c r="V388" s="3"/>
      <c r="W388" s="3"/>
    </row>
    <row r="389" spans="2:23" ht="14.25">
      <c r="B389" s="3"/>
      <c r="C389" s="3"/>
      <c r="D389" s="3"/>
      <c r="E389" s="3"/>
      <c r="F389" s="3"/>
      <c r="G389" s="3"/>
      <c r="H389" s="3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3"/>
      <c r="T389" s="3"/>
      <c r="U389" s="3"/>
      <c r="V389" s="3"/>
      <c r="W389" s="3"/>
    </row>
    <row r="390" spans="2:23" ht="14.25">
      <c r="B390" s="3"/>
      <c r="C390" s="3"/>
      <c r="D390" s="3"/>
      <c r="E390" s="3"/>
      <c r="F390" s="3"/>
      <c r="G390" s="3"/>
      <c r="H390" s="3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3"/>
      <c r="T390" s="3"/>
      <c r="U390" s="3"/>
      <c r="V390" s="3"/>
      <c r="W390" s="3"/>
    </row>
    <row r="391" spans="2:23" ht="14.25">
      <c r="B391" s="3"/>
      <c r="C391" s="3"/>
      <c r="D391" s="3"/>
      <c r="E391" s="3"/>
      <c r="F391" s="3"/>
      <c r="G391" s="3"/>
      <c r="H391" s="3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3"/>
      <c r="T391" s="3"/>
      <c r="U391" s="3"/>
      <c r="V391" s="3"/>
      <c r="W391" s="3"/>
    </row>
    <row r="392" spans="2:23" ht="14.25">
      <c r="B392" s="3"/>
      <c r="C392" s="3"/>
      <c r="D392" s="3"/>
      <c r="E392" s="3"/>
      <c r="F392" s="3"/>
      <c r="G392" s="3"/>
      <c r="H392" s="3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3"/>
      <c r="T392" s="3"/>
      <c r="U392" s="3"/>
      <c r="V392" s="3"/>
      <c r="W392" s="3"/>
    </row>
    <row r="393" spans="2:23" ht="14.25">
      <c r="B393" s="3"/>
      <c r="C393" s="3"/>
      <c r="D393" s="3"/>
      <c r="E393" s="3"/>
      <c r="F393" s="3"/>
      <c r="G393" s="3"/>
      <c r="H393" s="3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3"/>
      <c r="T393" s="3"/>
      <c r="U393" s="3"/>
      <c r="V393" s="3"/>
      <c r="W393" s="3"/>
    </row>
    <row r="394" spans="2:23" ht="14.25">
      <c r="B394" s="3"/>
      <c r="C394" s="3"/>
      <c r="D394" s="3"/>
      <c r="E394" s="3"/>
      <c r="F394" s="3"/>
      <c r="G394" s="3"/>
      <c r="H394" s="3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3"/>
      <c r="T394" s="3"/>
      <c r="U394" s="3"/>
      <c r="V394" s="3"/>
      <c r="W394" s="3"/>
    </row>
    <row r="395" spans="2:23" ht="14.25">
      <c r="B395" s="3"/>
      <c r="C395" s="3"/>
      <c r="D395" s="3"/>
      <c r="E395" s="3"/>
      <c r="F395" s="3"/>
      <c r="G395" s="3"/>
      <c r="H395" s="3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3"/>
      <c r="T395" s="3"/>
      <c r="U395" s="3"/>
      <c r="V395" s="3"/>
      <c r="W395" s="3"/>
    </row>
    <row r="396" spans="2:23" ht="14.25">
      <c r="B396" s="3"/>
      <c r="C396" s="3"/>
      <c r="D396" s="3"/>
      <c r="E396" s="3"/>
      <c r="F396" s="3"/>
      <c r="G396" s="3"/>
      <c r="H396" s="3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3"/>
      <c r="T396" s="3"/>
      <c r="U396" s="3"/>
      <c r="V396" s="3"/>
      <c r="W396" s="3"/>
    </row>
    <row r="397" spans="2:23" ht="14.25">
      <c r="B397" s="3"/>
      <c r="C397" s="3"/>
      <c r="D397" s="3"/>
      <c r="E397" s="3"/>
      <c r="F397" s="3"/>
      <c r="G397" s="3"/>
      <c r="H397" s="3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3"/>
      <c r="T397" s="3"/>
      <c r="U397" s="3"/>
      <c r="V397" s="3"/>
      <c r="W397" s="3"/>
    </row>
    <row r="398" spans="2:23" ht="14.25">
      <c r="B398" s="3"/>
      <c r="C398" s="3"/>
      <c r="D398" s="3"/>
      <c r="E398" s="3"/>
      <c r="F398" s="3"/>
      <c r="G398" s="3"/>
      <c r="H398" s="3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3"/>
      <c r="T398" s="3"/>
      <c r="U398" s="3"/>
      <c r="V398" s="3"/>
      <c r="W398" s="3"/>
    </row>
    <row r="399" spans="2:23" ht="14.25">
      <c r="B399" s="3"/>
      <c r="C399" s="3"/>
      <c r="D399" s="3"/>
      <c r="E399" s="3"/>
      <c r="F399" s="3"/>
      <c r="G399" s="3"/>
      <c r="H399" s="3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3"/>
      <c r="T399" s="3"/>
      <c r="U399" s="3"/>
      <c r="V399" s="3"/>
      <c r="W399" s="3"/>
    </row>
    <row r="400" spans="2:23" ht="14.25">
      <c r="B400" s="3"/>
      <c r="C400" s="3"/>
      <c r="D400" s="3"/>
      <c r="E400" s="3"/>
      <c r="F400" s="3"/>
      <c r="G400" s="3"/>
      <c r="H400" s="3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3"/>
      <c r="T400" s="3"/>
      <c r="U400" s="3"/>
      <c r="V400" s="3"/>
      <c r="W400" s="3"/>
    </row>
    <row r="401" spans="2:23" ht="14.25">
      <c r="B401" s="3"/>
      <c r="C401" s="3"/>
      <c r="D401" s="3"/>
      <c r="E401" s="3"/>
      <c r="F401" s="3"/>
      <c r="G401" s="3"/>
      <c r="H401" s="3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3"/>
      <c r="T401" s="3"/>
      <c r="U401" s="3"/>
      <c r="V401" s="3"/>
      <c r="W401" s="3"/>
    </row>
    <row r="402" spans="2:23" ht="14.25">
      <c r="B402" s="3"/>
      <c r="C402" s="3"/>
      <c r="D402" s="3"/>
      <c r="E402" s="3"/>
      <c r="F402" s="3"/>
      <c r="G402" s="3"/>
      <c r="H402" s="3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3"/>
      <c r="T402" s="3"/>
      <c r="U402" s="3"/>
      <c r="V402" s="3"/>
      <c r="W402" s="3"/>
    </row>
    <row r="403" spans="2:23" ht="14.25">
      <c r="B403" s="3"/>
      <c r="C403" s="3"/>
      <c r="D403" s="3"/>
      <c r="E403" s="3"/>
      <c r="F403" s="3"/>
      <c r="G403" s="3"/>
      <c r="H403" s="3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3"/>
      <c r="T403" s="3"/>
      <c r="U403" s="3"/>
      <c r="V403" s="3"/>
      <c r="W403" s="3"/>
    </row>
    <row r="404" spans="2:23" ht="14.25">
      <c r="B404" s="3"/>
      <c r="C404" s="3"/>
      <c r="D404" s="3"/>
      <c r="E404" s="3"/>
      <c r="F404" s="3"/>
      <c r="G404" s="3"/>
      <c r="H404" s="3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3"/>
      <c r="T404" s="3"/>
      <c r="U404" s="3"/>
      <c r="V404" s="3"/>
      <c r="W404" s="3"/>
    </row>
    <row r="405" spans="2:23" ht="14.25">
      <c r="B405" s="3"/>
      <c r="C405" s="3"/>
      <c r="D405" s="3"/>
      <c r="E405" s="3"/>
      <c r="F405" s="3"/>
      <c r="G405" s="3"/>
      <c r="H405" s="3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3"/>
      <c r="T405" s="3"/>
      <c r="U405" s="3"/>
      <c r="V405" s="3"/>
      <c r="W405" s="3"/>
    </row>
    <row r="406" spans="2:23" ht="14.25">
      <c r="B406" s="3"/>
      <c r="C406" s="3"/>
      <c r="D406" s="3"/>
      <c r="E406" s="3"/>
      <c r="F406" s="3"/>
      <c r="G406" s="3"/>
      <c r="H406" s="3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3"/>
      <c r="T406" s="3"/>
      <c r="U406" s="3"/>
      <c r="V406" s="3"/>
      <c r="W406" s="3"/>
    </row>
    <row r="407" spans="2:23" ht="14.25">
      <c r="B407" s="3"/>
      <c r="C407" s="3"/>
      <c r="D407" s="3"/>
      <c r="E407" s="3"/>
      <c r="F407" s="3"/>
      <c r="G407" s="3"/>
      <c r="H407" s="3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3"/>
      <c r="T407" s="3"/>
      <c r="U407" s="3"/>
      <c r="V407" s="3"/>
      <c r="W407" s="3"/>
    </row>
    <row r="408" spans="2:23" ht="14.25">
      <c r="B408" s="3"/>
      <c r="C408" s="3"/>
      <c r="D408" s="3"/>
      <c r="E408" s="3"/>
      <c r="F408" s="3"/>
      <c r="G408" s="3"/>
      <c r="H408" s="3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3"/>
      <c r="T408" s="3"/>
      <c r="U408" s="3"/>
      <c r="V408" s="3"/>
      <c r="W408" s="3"/>
    </row>
    <row r="409" spans="2:23" ht="14.25">
      <c r="B409" s="3"/>
      <c r="C409" s="3"/>
      <c r="D409" s="3"/>
      <c r="E409" s="3"/>
      <c r="F409" s="3"/>
      <c r="G409" s="3"/>
      <c r="H409" s="3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3"/>
      <c r="T409" s="3"/>
      <c r="U409" s="3"/>
      <c r="V409" s="3"/>
      <c r="W409" s="3"/>
    </row>
    <row r="410" spans="2:23" ht="14.25">
      <c r="B410" s="3"/>
      <c r="C410" s="3"/>
      <c r="D410" s="3"/>
      <c r="E410" s="3"/>
      <c r="F410" s="3"/>
      <c r="G410" s="3"/>
      <c r="H410" s="3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3"/>
      <c r="T410" s="3"/>
      <c r="U410" s="3"/>
      <c r="V410" s="3"/>
      <c r="W410" s="3"/>
    </row>
    <row r="411" spans="2:23" ht="14.25">
      <c r="B411" s="3"/>
      <c r="C411" s="3"/>
      <c r="D411" s="3"/>
      <c r="E411" s="3"/>
      <c r="F411" s="3"/>
      <c r="G411" s="3"/>
      <c r="H411" s="3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3"/>
      <c r="T411" s="3"/>
      <c r="U411" s="3"/>
      <c r="V411" s="3"/>
      <c r="W411" s="3"/>
    </row>
    <row r="412" spans="2:23" ht="14.25">
      <c r="B412" s="3"/>
      <c r="C412" s="3"/>
      <c r="D412" s="3"/>
      <c r="E412" s="3"/>
      <c r="F412" s="3"/>
      <c r="G412" s="3"/>
      <c r="H412" s="3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3"/>
      <c r="T412" s="3"/>
      <c r="U412" s="3"/>
      <c r="V412" s="3"/>
      <c r="W412" s="3"/>
    </row>
    <row r="413" spans="2:23" ht="14.25">
      <c r="B413" s="3"/>
      <c r="C413" s="3"/>
      <c r="D413" s="3"/>
      <c r="E413" s="3"/>
      <c r="F413" s="3"/>
      <c r="G413" s="3"/>
      <c r="H413" s="3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3"/>
      <c r="T413" s="3"/>
      <c r="U413" s="3"/>
      <c r="V413" s="3"/>
      <c r="W413" s="3"/>
    </row>
    <row r="414" spans="2:23" ht="14.25">
      <c r="B414" s="3"/>
      <c r="C414" s="3"/>
      <c r="D414" s="3"/>
      <c r="E414" s="3"/>
      <c r="F414" s="3"/>
      <c r="G414" s="3"/>
      <c r="H414" s="3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3"/>
      <c r="T414" s="3"/>
      <c r="U414" s="3"/>
      <c r="V414" s="3"/>
      <c r="W414" s="3"/>
    </row>
    <row r="415" spans="2:23" ht="14.25">
      <c r="B415" s="3"/>
      <c r="C415" s="3"/>
      <c r="D415" s="3"/>
      <c r="E415" s="3"/>
      <c r="F415" s="3"/>
      <c r="G415" s="3"/>
      <c r="H415" s="3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3"/>
      <c r="T415" s="3"/>
      <c r="U415" s="3"/>
      <c r="V415" s="3"/>
      <c r="W415" s="3"/>
    </row>
    <row r="416" spans="2:23" ht="14.25">
      <c r="B416" s="3"/>
      <c r="C416" s="3"/>
      <c r="D416" s="3"/>
      <c r="E416" s="3"/>
      <c r="F416" s="3"/>
      <c r="G416" s="3"/>
      <c r="H416" s="3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3"/>
      <c r="T416" s="3"/>
      <c r="U416" s="3"/>
      <c r="V416" s="3"/>
      <c r="W416" s="3"/>
    </row>
    <row r="417" spans="2:23" ht="14.25">
      <c r="B417" s="3"/>
      <c r="C417" s="3"/>
      <c r="D417" s="3"/>
      <c r="E417" s="3"/>
      <c r="F417" s="3"/>
      <c r="G417" s="3"/>
      <c r="H417" s="3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3"/>
      <c r="T417" s="3"/>
      <c r="U417" s="3"/>
      <c r="V417" s="3"/>
      <c r="W417" s="3"/>
    </row>
    <row r="418" spans="2:23" ht="14.25">
      <c r="B418" s="3"/>
      <c r="C418" s="3"/>
      <c r="D418" s="3"/>
      <c r="E418" s="3"/>
      <c r="F418" s="3"/>
      <c r="G418" s="3"/>
      <c r="H418" s="3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3"/>
      <c r="T418" s="3"/>
      <c r="U418" s="3"/>
      <c r="V418" s="3"/>
      <c r="W418" s="3"/>
    </row>
    <row r="419" spans="2:23" ht="14.25">
      <c r="B419" s="3"/>
      <c r="C419" s="3"/>
      <c r="D419" s="3"/>
      <c r="E419" s="3"/>
      <c r="F419" s="3"/>
      <c r="G419" s="3"/>
      <c r="H419" s="3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3"/>
      <c r="T419" s="3"/>
      <c r="U419" s="3"/>
      <c r="V419" s="3"/>
      <c r="W419" s="3"/>
    </row>
    <row r="420" spans="2:23" ht="14.25">
      <c r="B420" s="3"/>
      <c r="C420" s="3"/>
      <c r="D420" s="3"/>
      <c r="E420" s="3"/>
      <c r="F420" s="3"/>
      <c r="G420" s="3"/>
      <c r="H420" s="3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3"/>
      <c r="T420" s="3"/>
      <c r="U420" s="3"/>
      <c r="V420" s="3"/>
      <c r="W420" s="3"/>
    </row>
    <row r="421" spans="2:23" ht="14.25">
      <c r="B421" s="3"/>
      <c r="C421" s="3"/>
      <c r="D421" s="3"/>
      <c r="E421" s="3"/>
      <c r="F421" s="3"/>
      <c r="G421" s="3"/>
      <c r="H421" s="3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3"/>
      <c r="T421" s="3"/>
      <c r="U421" s="3"/>
      <c r="V421" s="3"/>
      <c r="W421" s="3"/>
    </row>
    <row r="422" spans="2:23" ht="14.25">
      <c r="B422" s="3"/>
      <c r="C422" s="3"/>
      <c r="D422" s="3"/>
      <c r="E422" s="3"/>
      <c r="F422" s="3"/>
      <c r="G422" s="3"/>
      <c r="H422" s="3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3"/>
      <c r="T422" s="3"/>
      <c r="U422" s="3"/>
      <c r="V422" s="3"/>
      <c r="W422" s="3"/>
    </row>
    <row r="423" spans="2:23" ht="14.25">
      <c r="B423" s="3"/>
      <c r="C423" s="3"/>
      <c r="D423" s="3"/>
      <c r="E423" s="3"/>
      <c r="F423" s="3"/>
      <c r="G423" s="3"/>
      <c r="H423" s="3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3"/>
      <c r="T423" s="3"/>
      <c r="U423" s="3"/>
      <c r="V423" s="3"/>
      <c r="W423" s="3"/>
    </row>
    <row r="424" spans="2:23" ht="14.25">
      <c r="B424" s="3"/>
      <c r="C424" s="3"/>
      <c r="D424" s="3"/>
      <c r="E424" s="3"/>
      <c r="F424" s="3"/>
      <c r="G424" s="3"/>
      <c r="H424" s="3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3"/>
      <c r="T424" s="3"/>
      <c r="U424" s="3"/>
      <c r="V424" s="3"/>
      <c r="W424" s="3"/>
    </row>
    <row r="425" spans="2:23" ht="14.25">
      <c r="B425" s="3"/>
      <c r="C425" s="3"/>
      <c r="D425" s="3"/>
      <c r="E425" s="3"/>
      <c r="F425" s="3"/>
      <c r="G425" s="3"/>
      <c r="H425" s="3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3"/>
      <c r="T425" s="3"/>
      <c r="U425" s="3"/>
      <c r="V425" s="3"/>
      <c r="W425" s="3"/>
    </row>
    <row r="426" spans="2:23" ht="14.25">
      <c r="B426" s="3"/>
      <c r="C426" s="3"/>
      <c r="D426" s="3"/>
      <c r="E426" s="3"/>
      <c r="F426" s="3"/>
      <c r="G426" s="3"/>
      <c r="H426" s="3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3"/>
      <c r="T426" s="3"/>
      <c r="U426" s="3"/>
      <c r="V426" s="3"/>
      <c r="W426" s="3"/>
    </row>
    <row r="427" spans="2:23" ht="14.25">
      <c r="B427" s="3"/>
      <c r="C427" s="3"/>
      <c r="D427" s="3"/>
      <c r="E427" s="3"/>
      <c r="F427" s="3"/>
      <c r="G427" s="3"/>
      <c r="H427" s="3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3"/>
      <c r="T427" s="3"/>
      <c r="U427" s="3"/>
      <c r="V427" s="3"/>
      <c r="W427" s="3"/>
    </row>
    <row r="428" spans="2:23" ht="14.25">
      <c r="B428" s="3"/>
      <c r="C428" s="3"/>
      <c r="D428" s="3"/>
      <c r="E428" s="3"/>
      <c r="F428" s="3"/>
      <c r="G428" s="3"/>
      <c r="H428" s="3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3"/>
      <c r="T428" s="3"/>
      <c r="U428" s="3"/>
      <c r="V428" s="3"/>
      <c r="W428" s="3"/>
    </row>
    <row r="429" spans="2:23" ht="14.25">
      <c r="B429" s="3"/>
      <c r="C429" s="3"/>
      <c r="D429" s="3"/>
      <c r="E429" s="3"/>
      <c r="F429" s="3"/>
      <c r="G429" s="3"/>
      <c r="H429" s="3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3"/>
      <c r="T429" s="3"/>
      <c r="U429" s="3"/>
      <c r="V429" s="3"/>
      <c r="W429" s="3"/>
    </row>
    <row r="430" spans="2:23" ht="14.25">
      <c r="B430" s="3"/>
      <c r="C430" s="3"/>
      <c r="D430" s="3"/>
      <c r="E430" s="3"/>
      <c r="F430" s="3"/>
      <c r="G430" s="3"/>
      <c r="H430" s="3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3"/>
      <c r="T430" s="3"/>
      <c r="U430" s="3"/>
      <c r="V430" s="3"/>
      <c r="W430" s="3"/>
    </row>
    <row r="431" spans="2:23" ht="14.25">
      <c r="B431" s="3"/>
      <c r="C431" s="3"/>
      <c r="D431" s="3"/>
      <c r="E431" s="3"/>
      <c r="F431" s="3"/>
      <c r="G431" s="3"/>
      <c r="H431" s="3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3"/>
      <c r="T431" s="3"/>
      <c r="U431" s="3"/>
      <c r="V431" s="3"/>
      <c r="W431" s="3"/>
    </row>
    <row r="432" spans="2:23" ht="14.25">
      <c r="B432" s="3"/>
      <c r="C432" s="3"/>
      <c r="D432" s="3"/>
      <c r="E432" s="3"/>
      <c r="F432" s="3"/>
      <c r="G432" s="3"/>
      <c r="H432" s="3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3"/>
      <c r="T432" s="3"/>
      <c r="U432" s="3"/>
      <c r="V432" s="3"/>
      <c r="W432" s="3"/>
    </row>
    <row r="433" spans="2:23" ht="14.25">
      <c r="B433" s="3"/>
      <c r="C433" s="3"/>
      <c r="D433" s="3"/>
      <c r="E433" s="3"/>
      <c r="F433" s="3"/>
      <c r="G433" s="3"/>
      <c r="H433" s="3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3"/>
      <c r="T433" s="3"/>
      <c r="U433" s="3"/>
      <c r="V433" s="3"/>
      <c r="W433" s="3"/>
    </row>
    <row r="434" spans="2:23" ht="14.25">
      <c r="B434" s="3"/>
      <c r="C434" s="3"/>
      <c r="D434" s="3"/>
      <c r="E434" s="3"/>
      <c r="F434" s="3"/>
      <c r="G434" s="3"/>
      <c r="H434" s="3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3"/>
      <c r="T434" s="3"/>
      <c r="U434" s="3"/>
      <c r="V434" s="3"/>
      <c r="W434" s="3"/>
    </row>
    <row r="435" spans="2:23" ht="14.25">
      <c r="B435" s="3"/>
      <c r="C435" s="3"/>
      <c r="D435" s="3"/>
      <c r="E435" s="3"/>
      <c r="F435" s="3"/>
      <c r="G435" s="3"/>
      <c r="H435" s="3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3"/>
      <c r="T435" s="3"/>
      <c r="U435" s="3"/>
      <c r="V435" s="3"/>
      <c r="W435" s="3"/>
    </row>
    <row r="436" spans="2:23" ht="14.25">
      <c r="B436" s="3"/>
      <c r="C436" s="3"/>
      <c r="D436" s="3"/>
      <c r="E436" s="3"/>
      <c r="F436" s="3"/>
      <c r="G436" s="3"/>
      <c r="H436" s="3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3"/>
      <c r="T436" s="3"/>
      <c r="U436" s="3"/>
      <c r="V436" s="3"/>
      <c r="W436" s="3"/>
    </row>
    <row r="437" spans="2:23" ht="14.25">
      <c r="B437" s="3"/>
      <c r="C437" s="3"/>
      <c r="D437" s="3"/>
      <c r="E437" s="3"/>
      <c r="F437" s="3"/>
      <c r="G437" s="3"/>
      <c r="H437" s="3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3"/>
      <c r="T437" s="3"/>
      <c r="U437" s="3"/>
      <c r="V437" s="3"/>
      <c r="W437" s="3"/>
    </row>
    <row r="438" spans="2:23" ht="14.25">
      <c r="B438" s="3"/>
      <c r="C438" s="3"/>
      <c r="D438" s="3"/>
      <c r="E438" s="3"/>
      <c r="F438" s="3"/>
      <c r="G438" s="3"/>
      <c r="H438" s="3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3"/>
      <c r="T438" s="3"/>
      <c r="U438" s="3"/>
      <c r="V438" s="3"/>
      <c r="W438" s="3"/>
    </row>
    <row r="439" spans="2:23" ht="14.25">
      <c r="B439" s="3"/>
      <c r="C439" s="3"/>
      <c r="D439" s="3"/>
      <c r="E439" s="3"/>
      <c r="F439" s="3"/>
      <c r="G439" s="3"/>
      <c r="H439" s="3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3"/>
      <c r="T439" s="3"/>
      <c r="U439" s="3"/>
      <c r="V439" s="3"/>
      <c r="W439" s="3"/>
    </row>
    <row r="440" spans="2:23" ht="14.25">
      <c r="B440" s="3"/>
      <c r="C440" s="3"/>
      <c r="D440" s="3"/>
      <c r="E440" s="3"/>
      <c r="F440" s="3"/>
      <c r="G440" s="3"/>
      <c r="H440" s="3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3"/>
      <c r="T440" s="3"/>
      <c r="U440" s="3"/>
      <c r="V440" s="3"/>
      <c r="W440" s="3"/>
    </row>
    <row r="441" spans="2:23" ht="14.25">
      <c r="B441" s="3"/>
      <c r="C441" s="3"/>
      <c r="D441" s="3"/>
      <c r="E441" s="3"/>
      <c r="F441" s="3"/>
      <c r="G441" s="3"/>
      <c r="H441" s="3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3"/>
      <c r="T441" s="3"/>
      <c r="U441" s="3"/>
      <c r="V441" s="3"/>
      <c r="W441" s="3"/>
    </row>
    <row r="442" spans="2:23" ht="14.25">
      <c r="B442" s="3"/>
      <c r="C442" s="3"/>
      <c r="D442" s="3"/>
      <c r="E442" s="3"/>
      <c r="F442" s="3"/>
      <c r="G442" s="3"/>
      <c r="H442" s="3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3"/>
      <c r="T442" s="3"/>
      <c r="U442" s="3"/>
      <c r="V442" s="3"/>
      <c r="W442" s="3"/>
    </row>
    <row r="443" spans="2:23" ht="14.25">
      <c r="B443" s="3"/>
      <c r="C443" s="3"/>
      <c r="D443" s="3"/>
      <c r="E443" s="3"/>
      <c r="F443" s="3"/>
      <c r="G443" s="3"/>
      <c r="H443" s="3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3"/>
      <c r="T443" s="3"/>
      <c r="U443" s="3"/>
      <c r="V443" s="3"/>
      <c r="W443" s="3"/>
    </row>
    <row r="444" spans="2:23" ht="14.25">
      <c r="B444" s="3"/>
      <c r="C444" s="3"/>
      <c r="D444" s="3"/>
      <c r="E444" s="3"/>
      <c r="F444" s="3"/>
      <c r="G444" s="3"/>
      <c r="H444" s="3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3"/>
      <c r="T444" s="3"/>
      <c r="U444" s="3"/>
      <c r="V444" s="3"/>
      <c r="W444" s="3"/>
    </row>
    <row r="445" spans="2:23" ht="14.25">
      <c r="B445" s="3"/>
      <c r="C445" s="3"/>
      <c r="D445" s="3"/>
      <c r="E445" s="3"/>
      <c r="F445" s="3"/>
      <c r="G445" s="3"/>
      <c r="H445" s="3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3"/>
      <c r="T445" s="3"/>
      <c r="U445" s="3"/>
      <c r="V445" s="3"/>
      <c r="W445" s="3"/>
    </row>
    <row r="446" spans="2:23" ht="14.25">
      <c r="B446" s="3"/>
      <c r="C446" s="3"/>
      <c r="D446" s="3"/>
      <c r="E446" s="3"/>
      <c r="F446" s="3"/>
      <c r="G446" s="3"/>
      <c r="H446" s="3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3"/>
      <c r="T446" s="3"/>
      <c r="U446" s="3"/>
      <c r="V446" s="3"/>
      <c r="W446" s="3"/>
    </row>
    <row r="447" spans="2:23" ht="14.25">
      <c r="B447" s="3"/>
      <c r="C447" s="3"/>
      <c r="D447" s="3"/>
      <c r="E447" s="3"/>
      <c r="F447" s="3"/>
      <c r="G447" s="3"/>
      <c r="H447" s="3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3"/>
      <c r="T447" s="3"/>
      <c r="U447" s="3"/>
      <c r="V447" s="3"/>
      <c r="W447" s="3"/>
    </row>
    <row r="448" spans="2:23" ht="14.25">
      <c r="B448" s="3"/>
      <c r="C448" s="3"/>
      <c r="D448" s="3"/>
      <c r="E448" s="3"/>
      <c r="F448" s="3"/>
      <c r="G448" s="3"/>
      <c r="H448" s="3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3"/>
      <c r="T448" s="3"/>
      <c r="U448" s="3"/>
      <c r="V448" s="3"/>
      <c r="W448" s="3"/>
    </row>
    <row r="449" spans="2:23" ht="14.25">
      <c r="B449" s="3"/>
      <c r="C449" s="3"/>
      <c r="D449" s="3"/>
      <c r="E449" s="3"/>
      <c r="F449" s="3"/>
      <c r="G449" s="3"/>
      <c r="H449" s="3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3"/>
      <c r="T449" s="3"/>
      <c r="U449" s="3"/>
      <c r="V449" s="3"/>
      <c r="W449" s="3"/>
    </row>
    <row r="450" spans="2:23" ht="14.25">
      <c r="B450" s="3"/>
      <c r="C450" s="3"/>
      <c r="D450" s="3"/>
      <c r="E450" s="3"/>
      <c r="F450" s="3"/>
      <c r="G450" s="3"/>
      <c r="H450" s="3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3"/>
      <c r="T450" s="3"/>
      <c r="U450" s="3"/>
      <c r="V450" s="3"/>
      <c r="W450" s="3"/>
    </row>
    <row r="451" spans="2:23" ht="14.25">
      <c r="B451" s="3"/>
      <c r="C451" s="3"/>
      <c r="D451" s="3"/>
      <c r="E451" s="3"/>
      <c r="F451" s="3"/>
      <c r="G451" s="3"/>
      <c r="H451" s="3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3"/>
      <c r="T451" s="3"/>
      <c r="U451" s="3"/>
      <c r="V451" s="3"/>
      <c r="W451" s="3"/>
    </row>
    <row r="452" spans="2:23" ht="14.25">
      <c r="B452" s="3"/>
      <c r="C452" s="3"/>
      <c r="D452" s="3"/>
      <c r="E452" s="3"/>
      <c r="F452" s="3"/>
      <c r="G452" s="3"/>
      <c r="H452" s="3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3"/>
      <c r="T452" s="3"/>
      <c r="U452" s="3"/>
      <c r="V452" s="3"/>
      <c r="W452" s="3"/>
    </row>
    <row r="453" spans="2:23" ht="14.25">
      <c r="B453" s="3"/>
      <c r="C453" s="3"/>
      <c r="D453" s="3"/>
      <c r="E453" s="3"/>
      <c r="F453" s="3"/>
      <c r="G453" s="3"/>
      <c r="H453" s="3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3"/>
      <c r="T453" s="3"/>
      <c r="U453" s="3"/>
      <c r="V453" s="3"/>
      <c r="W453" s="3"/>
    </row>
    <row r="454" spans="2:23" ht="14.25">
      <c r="B454" s="3"/>
      <c r="C454" s="3"/>
      <c r="D454" s="3"/>
      <c r="E454" s="3"/>
      <c r="F454" s="3"/>
      <c r="G454" s="3"/>
      <c r="H454" s="3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3"/>
      <c r="T454" s="3"/>
      <c r="U454" s="3"/>
      <c r="V454" s="3"/>
      <c r="W454" s="3"/>
    </row>
    <row r="455" spans="2:23" ht="14.25">
      <c r="B455" s="3"/>
      <c r="C455" s="3"/>
      <c r="D455" s="3"/>
      <c r="E455" s="3"/>
      <c r="F455" s="3"/>
      <c r="G455" s="3"/>
      <c r="H455" s="3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3"/>
      <c r="T455" s="3"/>
      <c r="U455" s="3"/>
      <c r="V455" s="3"/>
      <c r="W455" s="3"/>
    </row>
    <row r="456" spans="2:23" ht="14.25">
      <c r="B456" s="3"/>
      <c r="C456" s="3"/>
      <c r="D456" s="3"/>
      <c r="E456" s="3"/>
      <c r="F456" s="3"/>
      <c r="G456" s="3"/>
      <c r="H456" s="3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3"/>
      <c r="T456" s="3"/>
      <c r="U456" s="3"/>
      <c r="V456" s="3"/>
      <c r="W456" s="3"/>
    </row>
    <row r="457" spans="2:23" ht="14.25">
      <c r="B457" s="3"/>
      <c r="C457" s="3"/>
      <c r="D457" s="3"/>
      <c r="E457" s="3"/>
      <c r="F457" s="3"/>
      <c r="G457" s="3"/>
      <c r="H457" s="3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3"/>
      <c r="T457" s="3"/>
      <c r="U457" s="3"/>
      <c r="V457" s="3"/>
      <c r="W457" s="3"/>
    </row>
    <row r="458" spans="2:23" ht="14.25">
      <c r="B458" s="3"/>
      <c r="C458" s="3"/>
      <c r="D458" s="3"/>
      <c r="E458" s="3"/>
      <c r="F458" s="3"/>
      <c r="G458" s="3"/>
      <c r="H458" s="3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3"/>
      <c r="T458" s="3"/>
      <c r="U458" s="3"/>
      <c r="V458" s="3"/>
      <c r="W458" s="3"/>
    </row>
    <row r="459" spans="2:23" ht="14.25">
      <c r="B459" s="3"/>
      <c r="C459" s="3"/>
      <c r="D459" s="3"/>
      <c r="E459" s="3"/>
      <c r="F459" s="3"/>
      <c r="G459" s="3"/>
      <c r="H459" s="3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3"/>
      <c r="T459" s="3"/>
      <c r="U459" s="3"/>
      <c r="V459" s="3"/>
      <c r="W459" s="3"/>
    </row>
    <row r="460" spans="2:23" ht="14.25">
      <c r="B460" s="3"/>
      <c r="C460" s="3"/>
      <c r="D460" s="3"/>
      <c r="E460" s="3"/>
      <c r="F460" s="3"/>
      <c r="G460" s="3"/>
      <c r="H460" s="3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3"/>
      <c r="T460" s="3"/>
      <c r="U460" s="3"/>
      <c r="V460" s="3"/>
      <c r="W460" s="3"/>
    </row>
    <row r="461" spans="2:23" ht="14.25">
      <c r="B461" s="3"/>
      <c r="C461" s="3"/>
      <c r="D461" s="3"/>
      <c r="E461" s="3"/>
      <c r="F461" s="3"/>
      <c r="G461" s="3"/>
      <c r="H461" s="3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3"/>
      <c r="T461" s="3"/>
      <c r="U461" s="3"/>
      <c r="V461" s="3"/>
      <c r="W461" s="3"/>
    </row>
    <row r="462" spans="2:23" ht="14.25">
      <c r="B462" s="3"/>
      <c r="C462" s="3"/>
      <c r="D462" s="3"/>
      <c r="E462" s="3"/>
      <c r="F462" s="3"/>
      <c r="G462" s="3"/>
      <c r="H462" s="3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3"/>
      <c r="T462" s="3"/>
      <c r="U462" s="3"/>
      <c r="V462" s="3"/>
      <c r="W462" s="3"/>
    </row>
    <row r="463" spans="2:23" ht="14.25">
      <c r="B463" s="3"/>
      <c r="C463" s="3"/>
      <c r="D463" s="3"/>
      <c r="E463" s="3"/>
      <c r="F463" s="3"/>
      <c r="G463" s="3"/>
      <c r="H463" s="3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3"/>
      <c r="T463" s="3"/>
      <c r="U463" s="3"/>
      <c r="V463" s="3"/>
      <c r="W463" s="3"/>
    </row>
    <row r="464" spans="2:23" ht="14.25">
      <c r="B464" s="3"/>
      <c r="C464" s="3"/>
      <c r="D464" s="3"/>
      <c r="E464" s="3"/>
      <c r="F464" s="3"/>
      <c r="G464" s="3"/>
      <c r="H464" s="3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3"/>
      <c r="T464" s="3"/>
      <c r="U464" s="3"/>
      <c r="V464" s="3"/>
      <c r="W464" s="3"/>
    </row>
    <row r="465" spans="2:23" ht="14.25">
      <c r="B465" s="3"/>
      <c r="C465" s="3"/>
      <c r="D465" s="3"/>
      <c r="E465" s="3"/>
      <c r="F465" s="3"/>
      <c r="G465" s="3"/>
      <c r="H465" s="3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3"/>
      <c r="T465" s="3"/>
      <c r="U465" s="3"/>
      <c r="V465" s="3"/>
      <c r="W465" s="3"/>
    </row>
    <row r="466" spans="2:23" ht="14.25">
      <c r="B466" s="3"/>
      <c r="C466" s="3"/>
      <c r="D466" s="3"/>
      <c r="E466" s="3"/>
      <c r="F466" s="3"/>
      <c r="G466" s="3"/>
      <c r="H466" s="3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3"/>
      <c r="T466" s="3"/>
      <c r="U466" s="3"/>
      <c r="V466" s="3"/>
      <c r="W466" s="3"/>
    </row>
    <row r="467" spans="2:23" ht="14.25">
      <c r="B467" s="3"/>
      <c r="C467" s="3"/>
      <c r="D467" s="3"/>
      <c r="E467" s="3"/>
      <c r="F467" s="3"/>
      <c r="G467" s="3"/>
      <c r="H467" s="3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3"/>
      <c r="T467" s="3"/>
      <c r="U467" s="3"/>
      <c r="V467" s="3"/>
      <c r="W467" s="3"/>
    </row>
    <row r="468" spans="2:23" ht="14.25">
      <c r="B468" s="3"/>
      <c r="C468" s="3"/>
      <c r="D468" s="3"/>
      <c r="E468" s="3"/>
      <c r="F468" s="3"/>
      <c r="G468" s="3"/>
      <c r="H468" s="3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3"/>
      <c r="T468" s="3"/>
      <c r="U468" s="3"/>
      <c r="V468" s="3"/>
      <c r="W468" s="3"/>
    </row>
    <row r="469" spans="2:23" ht="14.25">
      <c r="B469" s="3"/>
      <c r="C469" s="3"/>
      <c r="D469" s="3"/>
      <c r="E469" s="3"/>
      <c r="F469" s="3"/>
      <c r="G469" s="3"/>
      <c r="H469" s="3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3"/>
      <c r="T469" s="3"/>
      <c r="U469" s="3"/>
      <c r="V469" s="3"/>
      <c r="W469" s="3"/>
    </row>
    <row r="470" spans="2:23" ht="14.25">
      <c r="B470" s="3"/>
      <c r="C470" s="3"/>
      <c r="D470" s="3"/>
      <c r="E470" s="3"/>
      <c r="F470" s="3"/>
      <c r="G470" s="3"/>
      <c r="H470" s="3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3"/>
      <c r="T470" s="3"/>
      <c r="U470" s="3"/>
      <c r="V470" s="3"/>
      <c r="W470" s="3"/>
    </row>
    <row r="471" spans="2:23" ht="14.25">
      <c r="B471" s="3"/>
      <c r="C471" s="3"/>
      <c r="D471" s="3"/>
      <c r="E471" s="3"/>
      <c r="F471" s="3"/>
      <c r="G471" s="3"/>
      <c r="H471" s="3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3"/>
      <c r="T471" s="3"/>
      <c r="U471" s="3"/>
      <c r="V471" s="3"/>
      <c r="W471" s="3"/>
    </row>
    <row r="472" spans="2:23" ht="14.25">
      <c r="B472" s="3"/>
      <c r="C472" s="3"/>
      <c r="D472" s="3"/>
      <c r="E472" s="3"/>
      <c r="F472" s="3"/>
      <c r="G472" s="3"/>
      <c r="H472" s="3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3"/>
      <c r="T472" s="3"/>
      <c r="U472" s="3"/>
      <c r="V472" s="3"/>
      <c r="W472" s="3"/>
    </row>
    <row r="473" spans="2:23" ht="14.25">
      <c r="B473" s="3"/>
      <c r="C473" s="3"/>
      <c r="D473" s="3"/>
      <c r="E473" s="3"/>
      <c r="F473" s="3"/>
      <c r="G473" s="3"/>
      <c r="H473" s="3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3"/>
      <c r="T473" s="3"/>
      <c r="U473" s="3"/>
      <c r="V473" s="3"/>
      <c r="W473" s="3"/>
    </row>
    <row r="474" spans="2:23" ht="14.25">
      <c r="B474" s="3"/>
      <c r="C474" s="3"/>
      <c r="D474" s="3"/>
      <c r="E474" s="3"/>
      <c r="F474" s="3"/>
      <c r="G474" s="3"/>
      <c r="H474" s="3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3"/>
      <c r="T474" s="3"/>
      <c r="U474" s="3"/>
      <c r="V474" s="3"/>
      <c r="W474" s="3"/>
    </row>
    <row r="475" spans="2:23" ht="14.25">
      <c r="B475" s="3"/>
      <c r="C475" s="3"/>
      <c r="D475" s="3"/>
      <c r="E475" s="3"/>
      <c r="F475" s="3"/>
      <c r="G475" s="3"/>
      <c r="H475" s="3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3"/>
      <c r="T475" s="3"/>
      <c r="U475" s="3"/>
      <c r="V475" s="3"/>
      <c r="W475" s="3"/>
    </row>
    <row r="476" spans="2:23" ht="14.25">
      <c r="B476" s="3"/>
      <c r="C476" s="3"/>
      <c r="D476" s="3"/>
      <c r="E476" s="3"/>
      <c r="F476" s="3"/>
      <c r="G476" s="3"/>
      <c r="H476" s="3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3"/>
      <c r="T476" s="3"/>
      <c r="U476" s="3"/>
      <c r="V476" s="3"/>
      <c r="W476" s="3"/>
    </row>
    <row r="477" spans="2:23" ht="14.25">
      <c r="B477" s="3"/>
      <c r="C477" s="3"/>
      <c r="D477" s="3"/>
      <c r="E477" s="3"/>
      <c r="F477" s="3"/>
      <c r="G477" s="3"/>
      <c r="H477" s="3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3"/>
      <c r="T477" s="3"/>
      <c r="U477" s="3"/>
      <c r="V477" s="3"/>
      <c r="W477" s="3"/>
    </row>
    <row r="478" spans="2:23" ht="14.25">
      <c r="B478" s="3"/>
      <c r="C478" s="3"/>
      <c r="D478" s="3"/>
      <c r="E478" s="3"/>
      <c r="F478" s="3"/>
      <c r="G478" s="3"/>
      <c r="H478" s="3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3"/>
      <c r="T478" s="3"/>
      <c r="U478" s="3"/>
      <c r="V478" s="3"/>
      <c r="W478" s="3"/>
    </row>
    <row r="479" spans="2:23" ht="14.25">
      <c r="B479" s="3"/>
      <c r="C479" s="3"/>
      <c r="D479" s="3"/>
      <c r="E479" s="3"/>
      <c r="F479" s="3"/>
      <c r="G479" s="3"/>
      <c r="H479" s="3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3"/>
      <c r="T479" s="3"/>
      <c r="U479" s="3"/>
      <c r="V479" s="3"/>
      <c r="W479" s="3"/>
    </row>
    <row r="480" spans="2:23" ht="14.25">
      <c r="B480" s="3"/>
      <c r="C480" s="3"/>
      <c r="D480" s="3"/>
      <c r="E480" s="3"/>
      <c r="F480" s="3"/>
      <c r="G480" s="3"/>
      <c r="H480" s="3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3"/>
      <c r="T480" s="3"/>
      <c r="U480" s="3"/>
      <c r="V480" s="3"/>
      <c r="W480" s="3"/>
    </row>
    <row r="481" spans="2:23" ht="14.25">
      <c r="B481" s="3"/>
      <c r="C481" s="3"/>
      <c r="D481" s="3"/>
      <c r="E481" s="3"/>
      <c r="F481" s="3"/>
      <c r="G481" s="3"/>
      <c r="H481" s="3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3"/>
      <c r="T481" s="3"/>
      <c r="U481" s="3"/>
      <c r="V481" s="3"/>
      <c r="W481" s="3"/>
    </row>
    <row r="482" spans="2:23" ht="14.25">
      <c r="B482" s="3"/>
      <c r="C482" s="3"/>
      <c r="D482" s="3"/>
      <c r="E482" s="3"/>
      <c r="F482" s="3"/>
      <c r="G482" s="3"/>
      <c r="H482" s="3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3"/>
      <c r="T482" s="3"/>
      <c r="U482" s="3"/>
      <c r="V482" s="3"/>
      <c r="W482" s="3"/>
    </row>
    <row r="483" spans="2:23" ht="14.25">
      <c r="B483" s="3"/>
      <c r="C483" s="3"/>
      <c r="D483" s="3"/>
      <c r="E483" s="3"/>
      <c r="F483" s="3"/>
      <c r="G483" s="3"/>
      <c r="H483" s="3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3"/>
      <c r="T483" s="3"/>
      <c r="U483" s="3"/>
      <c r="V483" s="3"/>
      <c r="W483" s="3"/>
    </row>
    <row r="484" spans="2:23" ht="14.25">
      <c r="B484" s="3"/>
      <c r="C484" s="3"/>
      <c r="D484" s="3"/>
      <c r="E484" s="3"/>
      <c r="F484" s="3"/>
      <c r="G484" s="3"/>
      <c r="H484" s="3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3"/>
      <c r="T484" s="3"/>
      <c r="U484" s="3"/>
      <c r="V484" s="3"/>
      <c r="W484" s="3"/>
    </row>
    <row r="485" spans="2:23" ht="14.25">
      <c r="B485" s="3"/>
      <c r="C485" s="3"/>
      <c r="D485" s="3"/>
      <c r="E485" s="3"/>
      <c r="F485" s="3"/>
      <c r="G485" s="3"/>
      <c r="H485" s="3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3"/>
      <c r="T485" s="3"/>
      <c r="U485" s="3"/>
      <c r="V485" s="3"/>
      <c r="W485" s="3"/>
    </row>
    <row r="486" spans="2:23" ht="14.25">
      <c r="B486" s="3"/>
      <c r="C486" s="3"/>
      <c r="D486" s="3"/>
      <c r="E486" s="3"/>
      <c r="F486" s="3"/>
      <c r="G486" s="3"/>
      <c r="H486" s="3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3"/>
      <c r="T486" s="3"/>
      <c r="U486" s="3"/>
      <c r="V486" s="3"/>
      <c r="W486" s="3"/>
    </row>
    <row r="487" spans="2:23" ht="14.25">
      <c r="B487" s="3"/>
      <c r="C487" s="3"/>
      <c r="D487" s="3"/>
      <c r="E487" s="3"/>
      <c r="F487" s="3"/>
      <c r="G487" s="3"/>
      <c r="H487" s="3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3"/>
      <c r="T487" s="3"/>
      <c r="U487" s="3"/>
      <c r="V487" s="3"/>
      <c r="W487" s="3"/>
    </row>
    <row r="488" spans="2:23" ht="14.25">
      <c r="B488" s="3"/>
      <c r="C488" s="3"/>
      <c r="D488" s="3"/>
      <c r="E488" s="3"/>
      <c r="F488" s="3"/>
      <c r="G488" s="3"/>
      <c r="H488" s="3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3"/>
      <c r="T488" s="3"/>
      <c r="U488" s="3"/>
      <c r="V488" s="3"/>
      <c r="W488" s="3"/>
    </row>
    <row r="489" spans="2:23" ht="14.25">
      <c r="B489" s="3"/>
      <c r="C489" s="3"/>
      <c r="D489" s="3"/>
      <c r="E489" s="3"/>
      <c r="F489" s="3"/>
      <c r="G489" s="3"/>
      <c r="H489" s="3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3"/>
      <c r="T489" s="3"/>
      <c r="U489" s="3"/>
      <c r="V489" s="3"/>
      <c r="W489" s="3"/>
    </row>
    <row r="490" spans="2:23" ht="14.25">
      <c r="B490" s="3"/>
      <c r="C490" s="3"/>
      <c r="D490" s="3"/>
      <c r="E490" s="3"/>
      <c r="F490" s="3"/>
      <c r="G490" s="3"/>
      <c r="H490" s="3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3"/>
      <c r="T490" s="3"/>
      <c r="U490" s="3"/>
      <c r="V490" s="3"/>
      <c r="W490" s="3"/>
    </row>
    <row r="491" spans="2:23" ht="14.25">
      <c r="B491" s="3"/>
      <c r="C491" s="3"/>
      <c r="D491" s="3"/>
      <c r="E491" s="3"/>
      <c r="F491" s="3"/>
      <c r="G491" s="3"/>
      <c r="H491" s="3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3"/>
      <c r="T491" s="3"/>
      <c r="U491" s="3"/>
      <c r="V491" s="3"/>
      <c r="W491" s="3"/>
    </row>
    <row r="492" spans="2:23" ht="14.25">
      <c r="B492" s="3"/>
      <c r="C492" s="3"/>
      <c r="D492" s="3"/>
      <c r="E492" s="3"/>
      <c r="F492" s="3"/>
      <c r="G492" s="3"/>
      <c r="H492" s="3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3"/>
      <c r="T492" s="3"/>
      <c r="U492" s="3"/>
      <c r="V492" s="3"/>
      <c r="W492" s="3"/>
    </row>
    <row r="493" spans="2:23" ht="14.25">
      <c r="B493" s="3"/>
      <c r="C493" s="3"/>
      <c r="D493" s="3"/>
      <c r="E493" s="3"/>
      <c r="F493" s="3"/>
      <c r="G493" s="3"/>
      <c r="H493" s="3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3"/>
      <c r="T493" s="3"/>
      <c r="U493" s="3"/>
      <c r="V493" s="3"/>
      <c r="W493" s="3"/>
    </row>
    <row r="494" spans="2:23" ht="14.25">
      <c r="B494" s="3"/>
      <c r="C494" s="3"/>
      <c r="D494" s="3"/>
      <c r="E494" s="3"/>
      <c r="F494" s="3"/>
      <c r="G494" s="3"/>
      <c r="H494" s="3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3"/>
      <c r="T494" s="3"/>
      <c r="U494" s="3"/>
      <c r="V494" s="3"/>
      <c r="W494" s="3"/>
    </row>
    <row r="495" spans="2:23" ht="14.25">
      <c r="B495" s="3"/>
      <c r="C495" s="3"/>
      <c r="D495" s="3"/>
      <c r="E495" s="3"/>
      <c r="F495" s="3"/>
      <c r="G495" s="3"/>
      <c r="H495" s="3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3"/>
      <c r="T495" s="3"/>
      <c r="U495" s="3"/>
      <c r="V495" s="3"/>
      <c r="W495" s="3"/>
    </row>
    <row r="496" spans="2:23" ht="14.25">
      <c r="B496" s="3"/>
      <c r="C496" s="3"/>
      <c r="D496" s="3"/>
      <c r="E496" s="3"/>
      <c r="F496" s="3"/>
      <c r="G496" s="3"/>
      <c r="H496" s="3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3"/>
      <c r="T496" s="3"/>
      <c r="U496" s="3"/>
      <c r="V496" s="3"/>
      <c r="W496" s="3"/>
    </row>
    <row r="497" spans="2:23" ht="14.25">
      <c r="B497" s="3"/>
      <c r="C497" s="3"/>
      <c r="D497" s="3"/>
      <c r="E497" s="3"/>
      <c r="F497" s="3"/>
      <c r="G497" s="3"/>
      <c r="H497" s="3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3"/>
      <c r="T497" s="3"/>
      <c r="U497" s="3"/>
      <c r="V497" s="3"/>
      <c r="W497" s="3"/>
    </row>
    <row r="498" spans="2:23" ht="14.25">
      <c r="B498" s="3"/>
      <c r="C498" s="3"/>
      <c r="D498" s="3"/>
      <c r="E498" s="3"/>
      <c r="F498" s="3"/>
      <c r="G498" s="3"/>
      <c r="H498" s="3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3"/>
      <c r="T498" s="3"/>
      <c r="U498" s="3"/>
      <c r="V498" s="3"/>
      <c r="W498" s="3"/>
    </row>
    <row r="499" spans="2:23" ht="14.25">
      <c r="B499" s="3"/>
      <c r="C499" s="3"/>
      <c r="D499" s="3"/>
      <c r="E499" s="3"/>
      <c r="F499" s="3"/>
      <c r="G499" s="3"/>
      <c r="H499" s="3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3"/>
      <c r="T499" s="3"/>
      <c r="U499" s="3"/>
      <c r="V499" s="3"/>
      <c r="W499" s="3"/>
    </row>
    <row r="500" spans="2:23" ht="14.25">
      <c r="B500" s="3"/>
      <c r="C500" s="3"/>
      <c r="D500" s="3"/>
      <c r="E500" s="3"/>
      <c r="F500" s="3"/>
      <c r="G500" s="3"/>
      <c r="H500" s="3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3"/>
      <c r="T500" s="3"/>
      <c r="U500" s="3"/>
      <c r="V500" s="3"/>
      <c r="W500" s="3"/>
    </row>
    <row r="501" spans="2:23" ht="14.25">
      <c r="B501" s="3"/>
      <c r="C501" s="3"/>
      <c r="D501" s="3"/>
      <c r="E501" s="3"/>
      <c r="F501" s="3"/>
      <c r="G501" s="3"/>
      <c r="H501" s="3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3"/>
      <c r="T501" s="3"/>
      <c r="U501" s="3"/>
      <c r="V501" s="3"/>
      <c r="W501" s="3"/>
    </row>
    <row r="502" spans="2:23" ht="14.25">
      <c r="B502" s="3"/>
      <c r="C502" s="3"/>
      <c r="D502" s="3"/>
      <c r="E502" s="3"/>
      <c r="F502" s="3"/>
      <c r="G502" s="3"/>
      <c r="H502" s="3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3"/>
      <c r="T502" s="3"/>
      <c r="U502" s="3"/>
      <c r="V502" s="3"/>
      <c r="W502" s="3"/>
    </row>
    <row r="503" spans="2:23" ht="14.25">
      <c r="B503" s="3"/>
      <c r="C503" s="3"/>
      <c r="D503" s="3"/>
      <c r="E503" s="3"/>
      <c r="F503" s="3"/>
      <c r="G503" s="3"/>
      <c r="H503" s="3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3"/>
      <c r="T503" s="3"/>
      <c r="U503" s="3"/>
      <c r="V503" s="3"/>
      <c r="W503" s="3"/>
    </row>
    <row r="504" spans="2:23" ht="14.25">
      <c r="B504" s="3"/>
      <c r="C504" s="3"/>
      <c r="D504" s="3"/>
      <c r="E504" s="3"/>
      <c r="F504" s="3"/>
      <c r="G504" s="3"/>
      <c r="H504" s="3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3"/>
      <c r="T504" s="3"/>
      <c r="U504" s="3"/>
      <c r="V504" s="3"/>
      <c r="W504" s="3"/>
    </row>
    <row r="505" spans="2:23" ht="14.25">
      <c r="B505" s="3"/>
      <c r="C505" s="3"/>
      <c r="D505" s="3"/>
      <c r="E505" s="3"/>
      <c r="F505" s="3"/>
      <c r="G505" s="3"/>
      <c r="H505" s="3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3"/>
      <c r="T505" s="3"/>
      <c r="U505" s="3"/>
      <c r="V505" s="3"/>
      <c r="W505" s="3"/>
    </row>
    <row r="506" spans="2:23" ht="14.25">
      <c r="B506" s="3"/>
      <c r="C506" s="3"/>
      <c r="D506" s="3"/>
      <c r="E506" s="3"/>
      <c r="F506" s="3"/>
      <c r="G506" s="3"/>
      <c r="H506" s="3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3"/>
      <c r="T506" s="3"/>
      <c r="U506" s="3"/>
      <c r="V506" s="3"/>
      <c r="W506" s="3"/>
    </row>
    <row r="507" spans="2:23" ht="14.25">
      <c r="B507" s="3"/>
      <c r="C507" s="3"/>
      <c r="D507" s="3"/>
      <c r="E507" s="3"/>
      <c r="F507" s="3"/>
      <c r="G507" s="3"/>
      <c r="H507" s="3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3"/>
      <c r="T507" s="3"/>
      <c r="U507" s="3"/>
      <c r="V507" s="3"/>
      <c r="W507" s="3"/>
    </row>
    <row r="508" spans="2:23" ht="14.25">
      <c r="B508" s="3"/>
      <c r="C508" s="3"/>
      <c r="D508" s="3"/>
      <c r="E508" s="3"/>
      <c r="F508" s="3"/>
      <c r="G508" s="3"/>
      <c r="H508" s="3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3"/>
      <c r="T508" s="3"/>
      <c r="U508" s="3"/>
      <c r="V508" s="3"/>
      <c r="W508" s="3"/>
    </row>
    <row r="509" spans="2:23" ht="14.25">
      <c r="B509" s="3"/>
      <c r="C509" s="3"/>
      <c r="D509" s="3"/>
      <c r="E509" s="3"/>
      <c r="F509" s="3"/>
      <c r="G509" s="3"/>
      <c r="H509" s="3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3"/>
      <c r="T509" s="3"/>
      <c r="U509" s="3"/>
      <c r="V509" s="3"/>
      <c r="W509" s="3"/>
    </row>
    <row r="510" spans="2:23" ht="14.25">
      <c r="B510" s="3"/>
      <c r="C510" s="3"/>
      <c r="D510" s="3"/>
      <c r="E510" s="3"/>
      <c r="F510" s="3"/>
      <c r="G510" s="3"/>
      <c r="H510" s="3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3"/>
      <c r="T510" s="3"/>
      <c r="U510" s="3"/>
      <c r="V510" s="3"/>
      <c r="W510" s="3"/>
    </row>
    <row r="511" spans="2:23" ht="14.25">
      <c r="B511" s="3"/>
      <c r="C511" s="3"/>
      <c r="D511" s="3"/>
      <c r="E511" s="3"/>
      <c r="F511" s="3"/>
      <c r="G511" s="3"/>
      <c r="H511" s="3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3"/>
      <c r="T511" s="3"/>
      <c r="U511" s="3"/>
      <c r="V511" s="3"/>
      <c r="W511" s="3"/>
    </row>
    <row r="512" spans="2:23" ht="14.25">
      <c r="B512" s="3"/>
      <c r="C512" s="3"/>
      <c r="D512" s="3"/>
      <c r="E512" s="3"/>
      <c r="F512" s="3"/>
      <c r="G512" s="3"/>
      <c r="H512" s="3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3"/>
      <c r="T512" s="3"/>
      <c r="U512" s="3"/>
      <c r="V512" s="3"/>
      <c r="W512" s="3"/>
    </row>
    <row r="513" spans="2:23" ht="14.25">
      <c r="B513" s="3"/>
      <c r="C513" s="3"/>
      <c r="D513" s="3"/>
      <c r="E513" s="3"/>
      <c r="F513" s="3"/>
      <c r="G513" s="3"/>
      <c r="H513" s="3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3"/>
      <c r="T513" s="3"/>
      <c r="U513" s="3"/>
      <c r="V513" s="3"/>
      <c r="W513" s="3"/>
    </row>
    <row r="514" spans="2:23" ht="14.25">
      <c r="B514" s="3"/>
      <c r="C514" s="3"/>
      <c r="D514" s="3"/>
      <c r="E514" s="3"/>
      <c r="F514" s="3"/>
      <c r="G514" s="3"/>
      <c r="H514" s="3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3"/>
      <c r="T514" s="3"/>
      <c r="U514" s="3"/>
      <c r="V514" s="3"/>
      <c r="W514" s="3"/>
    </row>
    <row r="515" spans="2:23" ht="14.25">
      <c r="B515" s="3"/>
      <c r="C515" s="3"/>
      <c r="D515" s="3"/>
      <c r="E515" s="3"/>
      <c r="F515" s="3"/>
      <c r="G515" s="3"/>
      <c r="H515" s="3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3"/>
      <c r="T515" s="3"/>
      <c r="U515" s="3"/>
      <c r="V515" s="3"/>
      <c r="W515" s="3"/>
    </row>
    <row r="516" spans="2:23" ht="14.25">
      <c r="B516" s="3"/>
      <c r="C516" s="3"/>
      <c r="D516" s="3"/>
      <c r="E516" s="3"/>
      <c r="F516" s="3"/>
      <c r="G516" s="3"/>
      <c r="H516" s="3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3"/>
      <c r="T516" s="3"/>
      <c r="U516" s="3"/>
      <c r="V516" s="3"/>
      <c r="W516" s="3"/>
    </row>
    <row r="517" spans="2:23" ht="14.25">
      <c r="B517" s="3"/>
      <c r="C517" s="3"/>
      <c r="D517" s="3"/>
      <c r="E517" s="3"/>
      <c r="F517" s="3"/>
      <c r="G517" s="3"/>
      <c r="H517" s="3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3"/>
      <c r="T517" s="3"/>
      <c r="U517" s="3"/>
      <c r="V517" s="3"/>
      <c r="W517" s="3"/>
    </row>
    <row r="518" spans="2:23" ht="14.25">
      <c r="B518" s="3"/>
      <c r="C518" s="3"/>
      <c r="D518" s="3"/>
      <c r="E518" s="3"/>
      <c r="F518" s="3"/>
      <c r="G518" s="3"/>
      <c r="H518" s="3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3"/>
      <c r="T518" s="3"/>
      <c r="U518" s="3"/>
      <c r="V518" s="3"/>
      <c r="W518" s="3"/>
    </row>
    <row r="519" spans="2:23" ht="14.25">
      <c r="B519" s="3"/>
      <c r="C519" s="3"/>
      <c r="D519" s="3"/>
      <c r="E519" s="3"/>
      <c r="F519" s="3"/>
      <c r="G519" s="3"/>
      <c r="H519" s="3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3"/>
      <c r="T519" s="3"/>
      <c r="U519" s="3"/>
      <c r="V519" s="3"/>
      <c r="W519" s="3"/>
    </row>
    <row r="520" spans="2:23" ht="14.25">
      <c r="B520" s="3"/>
      <c r="C520" s="3"/>
      <c r="D520" s="3"/>
      <c r="E520" s="3"/>
      <c r="F520" s="3"/>
      <c r="G520" s="3"/>
      <c r="H520" s="3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3"/>
      <c r="T520" s="3"/>
      <c r="U520" s="3"/>
      <c r="V520" s="3"/>
      <c r="W520" s="3"/>
    </row>
    <row r="521" spans="2:23" ht="14.25">
      <c r="B521" s="3"/>
      <c r="C521" s="3"/>
      <c r="D521" s="3"/>
      <c r="E521" s="3"/>
      <c r="F521" s="3"/>
      <c r="G521" s="3"/>
      <c r="H521" s="3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3"/>
      <c r="T521" s="3"/>
      <c r="U521" s="3"/>
      <c r="V521" s="3"/>
      <c r="W521" s="3"/>
    </row>
    <row r="522" spans="2:23" ht="14.25">
      <c r="B522" s="3"/>
      <c r="C522" s="3"/>
      <c r="D522" s="3"/>
      <c r="E522" s="3"/>
      <c r="F522" s="3"/>
      <c r="G522" s="3"/>
      <c r="H522" s="3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3"/>
      <c r="T522" s="3"/>
      <c r="U522" s="3"/>
      <c r="V522" s="3"/>
      <c r="W522" s="3"/>
    </row>
    <row r="523" spans="2:23" ht="14.25">
      <c r="B523" s="3"/>
      <c r="C523" s="3"/>
      <c r="D523" s="3"/>
      <c r="E523" s="3"/>
      <c r="F523" s="3"/>
      <c r="G523" s="3"/>
      <c r="H523" s="3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3"/>
      <c r="T523" s="3"/>
      <c r="U523" s="3"/>
      <c r="V523" s="3"/>
      <c r="W523" s="3"/>
    </row>
    <row r="524" spans="2:23" ht="14.25">
      <c r="B524" s="3"/>
      <c r="C524" s="3"/>
      <c r="D524" s="3"/>
      <c r="E524" s="3"/>
      <c r="F524" s="3"/>
      <c r="G524" s="3"/>
      <c r="H524" s="3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3"/>
      <c r="T524" s="3"/>
      <c r="U524" s="3"/>
      <c r="V524" s="3"/>
      <c r="W524" s="3"/>
    </row>
    <row r="525" spans="2:23" ht="14.25">
      <c r="B525" s="3"/>
      <c r="C525" s="3"/>
      <c r="D525" s="3"/>
      <c r="E525" s="3"/>
      <c r="F525" s="3"/>
      <c r="G525" s="3"/>
      <c r="H525" s="3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3"/>
      <c r="T525" s="3"/>
      <c r="U525" s="3"/>
      <c r="V525" s="3"/>
      <c r="W525" s="3"/>
    </row>
    <row r="526" spans="2:23" ht="14.25">
      <c r="B526" s="3"/>
      <c r="C526" s="3"/>
      <c r="D526" s="3"/>
      <c r="E526" s="3"/>
      <c r="F526" s="3"/>
      <c r="G526" s="3"/>
      <c r="H526" s="3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3"/>
      <c r="T526" s="3"/>
      <c r="U526" s="3"/>
      <c r="V526" s="3"/>
      <c r="W526" s="3"/>
    </row>
    <row r="527" spans="2:23" ht="14.25">
      <c r="B527" s="3"/>
      <c r="C527" s="3"/>
      <c r="D527" s="3"/>
      <c r="E527" s="3"/>
      <c r="F527" s="3"/>
      <c r="G527" s="3"/>
      <c r="H527" s="3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3"/>
      <c r="T527" s="3"/>
      <c r="U527" s="3"/>
      <c r="V527" s="3"/>
      <c r="W527" s="3"/>
    </row>
    <row r="528" spans="2:23" ht="14.25">
      <c r="B528" s="3"/>
      <c r="C528" s="3"/>
      <c r="D528" s="3"/>
      <c r="E528" s="3"/>
      <c r="F528" s="3"/>
      <c r="G528" s="3"/>
      <c r="H528" s="3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3"/>
      <c r="T528" s="3"/>
      <c r="U528" s="3"/>
      <c r="V528" s="3"/>
      <c r="W528" s="3"/>
    </row>
    <row r="529" spans="2:23" ht="14.25">
      <c r="B529" s="3"/>
      <c r="C529" s="3"/>
      <c r="D529" s="3"/>
      <c r="E529" s="3"/>
      <c r="F529" s="3"/>
      <c r="G529" s="3"/>
      <c r="H529" s="3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3"/>
      <c r="T529" s="3"/>
      <c r="U529" s="3"/>
      <c r="V529" s="3"/>
      <c r="W529" s="3"/>
    </row>
    <row r="530" spans="2:23" ht="14.25">
      <c r="B530" s="3"/>
      <c r="C530" s="3"/>
      <c r="D530" s="3"/>
      <c r="E530" s="3"/>
      <c r="F530" s="3"/>
      <c r="G530" s="3"/>
      <c r="H530" s="3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3"/>
      <c r="T530" s="3"/>
      <c r="U530" s="3"/>
      <c r="V530" s="3"/>
      <c r="W530" s="3"/>
    </row>
    <row r="531" spans="2:23" ht="14.25">
      <c r="B531" s="3"/>
      <c r="C531" s="3"/>
      <c r="D531" s="3"/>
      <c r="E531" s="3"/>
      <c r="F531" s="3"/>
      <c r="G531" s="3"/>
      <c r="H531" s="3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3"/>
      <c r="T531" s="3"/>
      <c r="U531" s="3"/>
      <c r="V531" s="3"/>
      <c r="W531" s="3"/>
    </row>
    <row r="532" spans="2:23" ht="14.25">
      <c r="B532" s="3"/>
      <c r="C532" s="3"/>
      <c r="D532" s="3"/>
      <c r="E532" s="3"/>
      <c r="F532" s="3"/>
      <c r="G532" s="3"/>
      <c r="H532" s="3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3"/>
      <c r="T532" s="3"/>
      <c r="U532" s="3"/>
      <c r="V532" s="3"/>
      <c r="W532" s="3"/>
    </row>
    <row r="533" spans="2:23" ht="14.25">
      <c r="B533" s="3"/>
      <c r="C533" s="3"/>
      <c r="D533" s="3"/>
      <c r="E533" s="3"/>
      <c r="F533" s="3"/>
      <c r="G533" s="3"/>
      <c r="H533" s="3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3"/>
      <c r="T533" s="3"/>
      <c r="U533" s="3"/>
      <c r="V533" s="3"/>
      <c r="W533" s="3"/>
    </row>
    <row r="534" spans="2:23" ht="14.25">
      <c r="B534" s="3"/>
      <c r="C534" s="3"/>
      <c r="D534" s="3"/>
      <c r="E534" s="3"/>
      <c r="F534" s="3"/>
      <c r="G534" s="3"/>
      <c r="H534" s="3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3"/>
      <c r="T534" s="3"/>
      <c r="U534" s="3"/>
      <c r="V534" s="3"/>
      <c r="W534" s="3"/>
    </row>
    <row r="535" spans="2:23" ht="14.25">
      <c r="B535" s="3"/>
      <c r="C535" s="3"/>
      <c r="D535" s="3"/>
      <c r="E535" s="3"/>
      <c r="F535" s="3"/>
      <c r="G535" s="3"/>
      <c r="H535" s="3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3"/>
      <c r="T535" s="3"/>
      <c r="U535" s="3"/>
      <c r="V535" s="3"/>
      <c r="W535" s="3"/>
    </row>
    <row r="536" spans="2:23" ht="14.25">
      <c r="B536" s="3"/>
      <c r="C536" s="3"/>
      <c r="D536" s="3"/>
      <c r="E536" s="3"/>
      <c r="F536" s="3"/>
      <c r="G536" s="3"/>
      <c r="H536" s="3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3"/>
      <c r="T536" s="3"/>
      <c r="U536" s="3"/>
      <c r="V536" s="3"/>
      <c r="W536" s="3"/>
    </row>
    <row r="537" spans="2:23" ht="14.25">
      <c r="B537" s="3"/>
      <c r="C537" s="3"/>
      <c r="D537" s="3"/>
      <c r="E537" s="3"/>
      <c r="F537" s="3"/>
      <c r="G537" s="3"/>
      <c r="H537" s="3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3"/>
      <c r="T537" s="3"/>
      <c r="U537" s="3"/>
      <c r="V537" s="3"/>
      <c r="W537" s="3"/>
    </row>
    <row r="538" spans="2:23" ht="14.25">
      <c r="B538" s="3"/>
      <c r="C538" s="3"/>
      <c r="D538" s="3"/>
      <c r="E538" s="3"/>
      <c r="F538" s="3"/>
      <c r="G538" s="3"/>
      <c r="H538" s="3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3"/>
      <c r="T538" s="3"/>
      <c r="U538" s="3"/>
      <c r="V538" s="3"/>
      <c r="W538" s="3"/>
    </row>
    <row r="539" spans="2:23" ht="14.25">
      <c r="B539" s="3"/>
      <c r="C539" s="3"/>
      <c r="D539" s="3"/>
      <c r="E539" s="3"/>
      <c r="F539" s="3"/>
      <c r="G539" s="3"/>
      <c r="H539" s="3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3"/>
      <c r="T539" s="3"/>
      <c r="U539" s="3"/>
      <c r="V539" s="3"/>
      <c r="W539" s="3"/>
    </row>
    <row r="540" spans="2:23" ht="14.25">
      <c r="B540" s="3"/>
      <c r="C540" s="3"/>
      <c r="D540" s="3"/>
      <c r="E540" s="3"/>
      <c r="F540" s="3"/>
      <c r="G540" s="3"/>
      <c r="H540" s="3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3"/>
      <c r="T540" s="3"/>
      <c r="U540" s="3"/>
      <c r="V540" s="3"/>
      <c r="W540" s="3"/>
    </row>
    <row r="541" spans="2:23" ht="14.25">
      <c r="B541" s="3"/>
      <c r="C541" s="3"/>
      <c r="D541" s="3"/>
      <c r="E541" s="3"/>
      <c r="F541" s="3"/>
      <c r="G541" s="3"/>
      <c r="H541" s="3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3"/>
      <c r="T541" s="3"/>
      <c r="U541" s="3"/>
      <c r="V541" s="3"/>
      <c r="W541" s="3"/>
    </row>
    <row r="542" spans="2:23" ht="14.25">
      <c r="B542" s="3"/>
      <c r="C542" s="3"/>
      <c r="D542" s="3"/>
      <c r="E542" s="3"/>
      <c r="F542" s="3"/>
      <c r="G542" s="3"/>
      <c r="H542" s="3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3"/>
      <c r="T542" s="3"/>
      <c r="U542" s="3"/>
      <c r="V542" s="3"/>
      <c r="W542" s="3"/>
    </row>
    <row r="543" spans="2:23" ht="14.25">
      <c r="B543" s="3"/>
      <c r="C543" s="3"/>
      <c r="D543" s="3"/>
      <c r="E543" s="3"/>
      <c r="F543" s="3"/>
      <c r="G543" s="3"/>
      <c r="H543" s="3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3"/>
      <c r="T543" s="3"/>
      <c r="U543" s="3"/>
      <c r="V543" s="3"/>
      <c r="W543" s="3"/>
    </row>
    <row r="544" spans="2:23" ht="14.25">
      <c r="B544" s="3"/>
      <c r="C544" s="3"/>
      <c r="D544" s="3"/>
      <c r="E544" s="3"/>
      <c r="F544" s="3"/>
      <c r="G544" s="3"/>
      <c r="H544" s="3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3"/>
      <c r="T544" s="3"/>
      <c r="U544" s="3"/>
      <c r="V544" s="3"/>
      <c r="W544" s="3"/>
    </row>
    <row r="545" spans="2:23" ht="14.25">
      <c r="B545" s="3"/>
      <c r="C545" s="3"/>
      <c r="D545" s="3"/>
      <c r="E545" s="3"/>
      <c r="F545" s="3"/>
      <c r="G545" s="3"/>
      <c r="H545" s="3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3"/>
      <c r="T545" s="3"/>
      <c r="U545" s="3"/>
      <c r="V545" s="3"/>
      <c r="W545" s="3"/>
    </row>
    <row r="546" spans="2:23" ht="14.25">
      <c r="B546" s="3"/>
      <c r="C546" s="3"/>
      <c r="D546" s="3"/>
      <c r="E546" s="3"/>
      <c r="F546" s="3"/>
      <c r="G546" s="3"/>
      <c r="H546" s="3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3"/>
      <c r="T546" s="3"/>
      <c r="U546" s="3"/>
      <c r="V546" s="3"/>
      <c r="W546" s="3"/>
    </row>
    <row r="547" spans="2:23" ht="14.25">
      <c r="B547" s="3"/>
      <c r="C547" s="3"/>
      <c r="D547" s="3"/>
      <c r="E547" s="3"/>
      <c r="F547" s="3"/>
      <c r="G547" s="3"/>
      <c r="H547" s="3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3"/>
      <c r="T547" s="3"/>
      <c r="U547" s="3"/>
      <c r="V547" s="3"/>
      <c r="W547" s="3"/>
    </row>
    <row r="548" spans="2:23" ht="14.25">
      <c r="B548" s="3"/>
      <c r="C548" s="3"/>
      <c r="D548" s="3"/>
      <c r="E548" s="3"/>
      <c r="F548" s="3"/>
      <c r="G548" s="3"/>
      <c r="H548" s="3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3"/>
      <c r="T548" s="3"/>
      <c r="U548" s="3"/>
      <c r="V548" s="3"/>
      <c r="W548" s="3"/>
    </row>
    <row r="549" spans="2:23" ht="14.25">
      <c r="B549" s="3"/>
      <c r="C549" s="3"/>
      <c r="D549" s="3"/>
      <c r="E549" s="3"/>
      <c r="F549" s="3"/>
      <c r="G549" s="3"/>
      <c r="H549" s="3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3"/>
      <c r="T549" s="3"/>
      <c r="U549" s="3"/>
      <c r="V549" s="3"/>
      <c r="W549" s="3"/>
    </row>
    <row r="550" spans="2:23" ht="14.25">
      <c r="B550" s="3"/>
      <c r="C550" s="3"/>
      <c r="D550" s="3"/>
      <c r="E550" s="3"/>
      <c r="F550" s="3"/>
      <c r="G550" s="3"/>
      <c r="H550" s="3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3"/>
      <c r="T550" s="3"/>
      <c r="U550" s="3"/>
      <c r="V550" s="3"/>
      <c r="W550" s="3"/>
    </row>
    <row r="551" spans="2:23" ht="14.25">
      <c r="B551" s="3"/>
      <c r="C551" s="3"/>
      <c r="D551" s="3"/>
      <c r="E551" s="3"/>
      <c r="F551" s="3"/>
      <c r="G551" s="3"/>
      <c r="H551" s="3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3"/>
      <c r="T551" s="3"/>
      <c r="U551" s="3"/>
      <c r="V551" s="3"/>
      <c r="W551" s="3"/>
    </row>
    <row r="552" spans="2:23" ht="14.25">
      <c r="B552" s="3"/>
      <c r="C552" s="3"/>
      <c r="D552" s="3"/>
      <c r="E552" s="3"/>
      <c r="F552" s="3"/>
      <c r="G552" s="3"/>
      <c r="H552" s="3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3"/>
      <c r="T552" s="3"/>
      <c r="U552" s="3"/>
      <c r="V552" s="3"/>
      <c r="W552" s="3"/>
    </row>
    <row r="553" spans="2:23" ht="14.25">
      <c r="B553" s="3"/>
      <c r="C553" s="3"/>
      <c r="D553" s="3"/>
      <c r="E553" s="3"/>
      <c r="F553" s="3"/>
      <c r="G553" s="3"/>
      <c r="H553" s="3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3"/>
      <c r="T553" s="3"/>
      <c r="U553" s="3"/>
      <c r="V553" s="3"/>
      <c r="W553" s="3"/>
    </row>
    <row r="554" spans="2:23" ht="14.25">
      <c r="B554" s="3"/>
      <c r="C554" s="3"/>
      <c r="D554" s="3"/>
      <c r="E554" s="3"/>
      <c r="F554" s="3"/>
      <c r="G554" s="3"/>
      <c r="H554" s="3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3"/>
      <c r="T554" s="3"/>
      <c r="U554" s="3"/>
      <c r="V554" s="3"/>
      <c r="W554" s="3"/>
    </row>
    <row r="555" spans="2:23" ht="14.25">
      <c r="B555" s="3"/>
      <c r="C555" s="3"/>
      <c r="D555" s="3"/>
      <c r="E555" s="3"/>
      <c r="F555" s="3"/>
      <c r="G555" s="3"/>
      <c r="H555" s="3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3"/>
      <c r="T555" s="3"/>
      <c r="U555" s="3"/>
      <c r="V555" s="3"/>
      <c r="W555" s="3"/>
    </row>
    <row r="556" spans="2:23" ht="14.25">
      <c r="B556" s="3"/>
      <c r="C556" s="3"/>
      <c r="D556" s="3"/>
      <c r="E556" s="3"/>
      <c r="F556" s="3"/>
      <c r="G556" s="3"/>
      <c r="H556" s="3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3"/>
      <c r="T556" s="3"/>
      <c r="U556" s="3"/>
      <c r="V556" s="3"/>
      <c r="W556" s="3"/>
    </row>
    <row r="557" spans="2:23" ht="14.25">
      <c r="B557" s="3"/>
      <c r="C557" s="3"/>
      <c r="D557" s="3"/>
      <c r="E557" s="3"/>
      <c r="F557" s="3"/>
      <c r="G557" s="3"/>
      <c r="H557" s="3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3"/>
      <c r="T557" s="3"/>
      <c r="U557" s="3"/>
      <c r="V557" s="3"/>
      <c r="W557" s="3"/>
    </row>
    <row r="558" spans="2:23" ht="14.25">
      <c r="B558" s="3"/>
      <c r="C558" s="3"/>
      <c r="D558" s="3"/>
      <c r="E558" s="3"/>
      <c r="F558" s="3"/>
      <c r="G558" s="3"/>
      <c r="H558" s="3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3"/>
      <c r="T558" s="3"/>
      <c r="U558" s="3"/>
      <c r="V558" s="3"/>
      <c r="W558" s="3"/>
    </row>
    <row r="559" spans="2:23" ht="14.25">
      <c r="B559" s="3"/>
      <c r="C559" s="3"/>
      <c r="D559" s="3"/>
      <c r="E559" s="3"/>
      <c r="F559" s="3"/>
      <c r="G559" s="3"/>
      <c r="H559" s="3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3"/>
      <c r="T559" s="3"/>
      <c r="U559" s="3"/>
      <c r="V559" s="3"/>
      <c r="W559" s="3"/>
    </row>
    <row r="560" spans="2:23" ht="14.25">
      <c r="B560" s="3"/>
      <c r="C560" s="3"/>
      <c r="D560" s="3"/>
      <c r="E560" s="3"/>
      <c r="F560" s="3"/>
      <c r="G560" s="3"/>
      <c r="H560" s="3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3"/>
      <c r="T560" s="3"/>
      <c r="U560" s="3"/>
      <c r="V560" s="3"/>
      <c r="W560" s="3"/>
    </row>
    <row r="561" spans="2:23" ht="14.25">
      <c r="B561" s="3"/>
      <c r="C561" s="3"/>
      <c r="D561" s="3"/>
      <c r="E561" s="3"/>
      <c r="F561" s="3"/>
      <c r="G561" s="3"/>
      <c r="H561" s="3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3"/>
      <c r="T561" s="3"/>
      <c r="U561" s="3"/>
      <c r="V561" s="3"/>
      <c r="W561" s="3"/>
    </row>
    <row r="562" spans="2:23" ht="14.25">
      <c r="B562" s="3"/>
      <c r="C562" s="3"/>
      <c r="D562" s="3"/>
      <c r="E562" s="3"/>
      <c r="F562" s="3"/>
      <c r="G562" s="3"/>
      <c r="H562" s="3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3"/>
      <c r="T562" s="3"/>
      <c r="U562" s="3"/>
      <c r="V562" s="3"/>
      <c r="W562" s="3"/>
    </row>
    <row r="563" spans="2:23" ht="14.25">
      <c r="B563" s="3"/>
      <c r="C563" s="3"/>
      <c r="D563" s="3"/>
      <c r="E563" s="3"/>
      <c r="F563" s="3"/>
      <c r="G563" s="3"/>
      <c r="H563" s="3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3"/>
      <c r="T563" s="3"/>
      <c r="U563" s="3"/>
      <c r="V563" s="3"/>
      <c r="W563" s="3"/>
    </row>
    <row r="564" spans="2:23" ht="14.25">
      <c r="B564" s="3"/>
      <c r="C564" s="3"/>
      <c r="D564" s="3"/>
      <c r="E564" s="3"/>
      <c r="F564" s="3"/>
      <c r="G564" s="3"/>
      <c r="H564" s="3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3"/>
      <c r="T564" s="3"/>
      <c r="U564" s="3"/>
      <c r="V564" s="3"/>
      <c r="W564" s="3"/>
    </row>
    <row r="565" spans="2:23" ht="14.25">
      <c r="B565" s="3"/>
      <c r="C565" s="3"/>
      <c r="D565" s="3"/>
      <c r="E565" s="3"/>
      <c r="F565" s="3"/>
      <c r="G565" s="3"/>
      <c r="H565" s="3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3"/>
      <c r="T565" s="3"/>
      <c r="U565" s="3"/>
      <c r="V565" s="3"/>
      <c r="W565" s="3"/>
    </row>
    <row r="566" spans="2:23" ht="14.25">
      <c r="B566" s="3"/>
      <c r="C566" s="3"/>
      <c r="D566" s="3"/>
      <c r="E566" s="3"/>
      <c r="F566" s="3"/>
      <c r="G566" s="3"/>
      <c r="H566" s="3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3"/>
      <c r="T566" s="3"/>
      <c r="U566" s="3"/>
      <c r="V566" s="3"/>
      <c r="W566" s="3"/>
    </row>
    <row r="567" spans="2:23" ht="14.25">
      <c r="B567" s="3"/>
      <c r="C567" s="3"/>
      <c r="D567" s="3"/>
      <c r="E567" s="3"/>
      <c r="F567" s="3"/>
      <c r="G567" s="3"/>
      <c r="H567" s="3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3"/>
      <c r="T567" s="3"/>
      <c r="U567" s="3"/>
      <c r="V567" s="3"/>
      <c r="W567" s="3"/>
    </row>
    <row r="568" spans="2:23" ht="14.25">
      <c r="B568" s="3"/>
      <c r="C568" s="3"/>
      <c r="D568" s="3"/>
      <c r="E568" s="3"/>
      <c r="F568" s="3"/>
      <c r="G568" s="3"/>
      <c r="H568" s="3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3"/>
      <c r="T568" s="3"/>
      <c r="U568" s="3"/>
      <c r="V568" s="3"/>
      <c r="W568" s="3"/>
    </row>
    <row r="569" spans="2:23" ht="14.25">
      <c r="B569" s="3"/>
      <c r="C569" s="3"/>
      <c r="D569" s="3"/>
      <c r="E569" s="3"/>
      <c r="F569" s="3"/>
      <c r="G569" s="3"/>
      <c r="H569" s="3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3"/>
      <c r="T569" s="3"/>
      <c r="U569" s="3"/>
      <c r="V569" s="3"/>
      <c r="W569" s="3"/>
    </row>
    <row r="570" spans="2:23" ht="14.25">
      <c r="B570" s="3"/>
      <c r="C570" s="3"/>
      <c r="D570" s="3"/>
      <c r="E570" s="3"/>
      <c r="F570" s="3"/>
      <c r="G570" s="3"/>
      <c r="H570" s="3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3"/>
      <c r="T570" s="3"/>
      <c r="U570" s="3"/>
      <c r="V570" s="3"/>
      <c r="W570" s="3"/>
    </row>
    <row r="571" spans="2:23" ht="14.25">
      <c r="B571" s="3"/>
      <c r="C571" s="3"/>
      <c r="D571" s="3"/>
      <c r="E571" s="3"/>
      <c r="F571" s="3"/>
      <c r="G571" s="3"/>
      <c r="H571" s="3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3"/>
      <c r="T571" s="3"/>
      <c r="U571" s="3"/>
      <c r="V571" s="3"/>
      <c r="W571" s="3"/>
    </row>
    <row r="572" spans="2:23" ht="14.25">
      <c r="B572" s="3"/>
      <c r="C572" s="3"/>
      <c r="D572" s="3"/>
      <c r="E572" s="3"/>
      <c r="F572" s="3"/>
      <c r="G572" s="3"/>
      <c r="H572" s="3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3"/>
      <c r="T572" s="3"/>
      <c r="U572" s="3"/>
      <c r="V572" s="3"/>
      <c r="W572" s="3"/>
    </row>
    <row r="573" spans="2:23" ht="14.25">
      <c r="B573" s="3"/>
      <c r="C573" s="3"/>
      <c r="D573" s="3"/>
      <c r="E573" s="3"/>
      <c r="F573" s="3"/>
      <c r="G573" s="3"/>
      <c r="H573" s="3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3"/>
      <c r="T573" s="3"/>
      <c r="U573" s="3"/>
      <c r="V573" s="3"/>
      <c r="W573" s="3"/>
    </row>
    <row r="574" spans="2:23" ht="14.25">
      <c r="B574" s="3"/>
      <c r="C574" s="3"/>
      <c r="D574" s="3"/>
      <c r="E574" s="3"/>
      <c r="F574" s="3"/>
      <c r="G574" s="3"/>
      <c r="H574" s="3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3"/>
      <c r="T574" s="3"/>
      <c r="U574" s="3"/>
      <c r="V574" s="3"/>
      <c r="W574" s="3"/>
    </row>
    <row r="575" spans="2:23" ht="14.25">
      <c r="B575" s="3"/>
      <c r="C575" s="3"/>
      <c r="D575" s="3"/>
      <c r="E575" s="3"/>
      <c r="F575" s="3"/>
      <c r="G575" s="3"/>
      <c r="H575" s="3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3"/>
      <c r="T575" s="3"/>
      <c r="U575" s="3"/>
      <c r="V575" s="3"/>
      <c r="W575" s="3"/>
    </row>
    <row r="576" spans="2:23" ht="14.25">
      <c r="B576" s="3"/>
      <c r="C576" s="3"/>
      <c r="D576" s="3"/>
      <c r="E576" s="3"/>
      <c r="F576" s="3"/>
      <c r="G576" s="3"/>
      <c r="H576" s="3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3"/>
      <c r="T576" s="3"/>
      <c r="U576" s="3"/>
      <c r="V576" s="3"/>
      <c r="W576" s="3"/>
    </row>
    <row r="577" spans="2:23" ht="14.25">
      <c r="B577" s="3"/>
      <c r="C577" s="3"/>
      <c r="D577" s="3"/>
      <c r="E577" s="3"/>
      <c r="F577" s="3"/>
      <c r="G577" s="3"/>
      <c r="H577" s="3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3"/>
      <c r="T577" s="3"/>
      <c r="U577" s="3"/>
      <c r="V577" s="3"/>
      <c r="W577" s="3"/>
    </row>
    <row r="578" spans="2:23" ht="14.25">
      <c r="B578" s="3"/>
      <c r="C578" s="3"/>
      <c r="D578" s="3"/>
      <c r="E578" s="3"/>
      <c r="F578" s="3"/>
      <c r="G578" s="3"/>
      <c r="H578" s="3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3"/>
      <c r="T578" s="3"/>
      <c r="U578" s="3"/>
      <c r="V578" s="3"/>
      <c r="W578" s="3"/>
    </row>
    <row r="579" spans="2:23" ht="14.25">
      <c r="B579" s="3"/>
      <c r="C579" s="3"/>
      <c r="D579" s="3"/>
      <c r="E579" s="3"/>
      <c r="F579" s="3"/>
      <c r="G579" s="3"/>
      <c r="H579" s="3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3"/>
      <c r="T579" s="3"/>
      <c r="U579" s="3"/>
      <c r="V579" s="3"/>
      <c r="W579" s="3"/>
    </row>
    <row r="580" spans="2:23" ht="14.25">
      <c r="B580" s="3"/>
      <c r="C580" s="3"/>
      <c r="D580" s="3"/>
      <c r="E580" s="3"/>
      <c r="F580" s="3"/>
      <c r="G580" s="3"/>
      <c r="H580" s="3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3"/>
      <c r="T580" s="3"/>
      <c r="U580" s="3"/>
      <c r="V580" s="3"/>
      <c r="W580" s="3"/>
    </row>
    <row r="581" spans="2:23" ht="14.25">
      <c r="B581" s="3"/>
      <c r="C581" s="3"/>
      <c r="D581" s="3"/>
      <c r="E581" s="3"/>
      <c r="F581" s="3"/>
      <c r="G581" s="3"/>
      <c r="H581" s="3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3"/>
      <c r="T581" s="3"/>
      <c r="U581" s="3"/>
      <c r="V581" s="3"/>
      <c r="W581" s="3"/>
    </row>
    <row r="582" spans="2:23" ht="14.25">
      <c r="B582" s="3"/>
      <c r="C582" s="3"/>
      <c r="D582" s="3"/>
      <c r="E582" s="3"/>
      <c r="F582" s="3"/>
      <c r="G582" s="3"/>
      <c r="H582" s="3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3"/>
      <c r="T582" s="3"/>
      <c r="U582" s="3"/>
      <c r="V582" s="3"/>
      <c r="W582" s="3"/>
    </row>
    <row r="583" spans="2:23" ht="14.25">
      <c r="B583" s="3"/>
      <c r="C583" s="3"/>
      <c r="D583" s="3"/>
      <c r="E583" s="3"/>
      <c r="F583" s="3"/>
      <c r="G583" s="3"/>
      <c r="H583" s="3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3"/>
      <c r="T583" s="3"/>
      <c r="U583" s="3"/>
      <c r="V583" s="3"/>
      <c r="W583" s="3"/>
    </row>
    <row r="584" spans="2:23" ht="14.25">
      <c r="B584" s="3"/>
      <c r="C584" s="3"/>
      <c r="D584" s="3"/>
      <c r="E584" s="3"/>
      <c r="F584" s="3"/>
      <c r="G584" s="3"/>
      <c r="H584" s="3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3"/>
      <c r="T584" s="3"/>
      <c r="U584" s="3"/>
      <c r="V584" s="3"/>
      <c r="W584" s="3"/>
    </row>
    <row r="585" spans="2:23" ht="14.25">
      <c r="B585" s="3"/>
      <c r="C585" s="3"/>
      <c r="D585" s="3"/>
      <c r="E585" s="3"/>
      <c r="F585" s="3"/>
      <c r="G585" s="3"/>
      <c r="H585" s="3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3"/>
      <c r="T585" s="3"/>
      <c r="U585" s="3"/>
      <c r="V585" s="3"/>
      <c r="W585" s="3"/>
    </row>
    <row r="586" spans="2:23" ht="14.25">
      <c r="B586" s="3"/>
      <c r="C586" s="3"/>
      <c r="D586" s="3"/>
      <c r="E586" s="3"/>
      <c r="F586" s="3"/>
      <c r="G586" s="3"/>
      <c r="H586" s="3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3"/>
      <c r="T586" s="3"/>
      <c r="U586" s="3"/>
      <c r="V586" s="3"/>
      <c r="W586" s="3"/>
    </row>
    <row r="587" spans="2:23" ht="14.25">
      <c r="B587" s="3"/>
      <c r="C587" s="3"/>
      <c r="D587" s="3"/>
      <c r="E587" s="3"/>
      <c r="F587" s="3"/>
      <c r="G587" s="3"/>
      <c r="H587" s="3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3"/>
      <c r="T587" s="3"/>
      <c r="U587" s="3"/>
      <c r="V587" s="3"/>
      <c r="W587" s="3"/>
    </row>
    <row r="588" spans="2:23" ht="14.25">
      <c r="B588" s="3"/>
      <c r="C588" s="3"/>
      <c r="D588" s="3"/>
      <c r="E588" s="3"/>
      <c r="F588" s="3"/>
      <c r="G588" s="3"/>
      <c r="H588" s="3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3"/>
      <c r="T588" s="3"/>
      <c r="U588" s="3"/>
      <c r="V588" s="3"/>
      <c r="W588" s="3"/>
    </row>
    <row r="589" spans="2:23" ht="14.25">
      <c r="B589" s="3"/>
      <c r="C589" s="3"/>
      <c r="D589" s="3"/>
      <c r="E589" s="3"/>
      <c r="F589" s="3"/>
      <c r="G589" s="3"/>
      <c r="H589" s="3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3"/>
      <c r="T589" s="3"/>
      <c r="U589" s="3"/>
      <c r="V589" s="3"/>
      <c r="W589" s="3"/>
    </row>
    <row r="590" spans="2:23" ht="14.25">
      <c r="B590" s="3"/>
      <c r="C590" s="3"/>
      <c r="D590" s="3"/>
      <c r="E590" s="3"/>
      <c r="F590" s="3"/>
      <c r="G590" s="3"/>
      <c r="H590" s="3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3"/>
      <c r="T590" s="3"/>
      <c r="U590" s="3"/>
      <c r="V590" s="3"/>
      <c r="W590" s="3"/>
    </row>
    <row r="591" spans="2:23" ht="14.25">
      <c r="B591" s="3"/>
      <c r="C591" s="3"/>
      <c r="D591" s="3"/>
      <c r="E591" s="3"/>
      <c r="F591" s="3"/>
      <c r="G591" s="3"/>
      <c r="H591" s="3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3"/>
      <c r="T591" s="3"/>
      <c r="U591" s="3"/>
      <c r="V591" s="3"/>
      <c r="W591" s="3"/>
    </row>
    <row r="592" spans="2:23" ht="14.25">
      <c r="B592" s="3"/>
      <c r="C592" s="3"/>
      <c r="D592" s="3"/>
      <c r="E592" s="3"/>
      <c r="F592" s="3"/>
      <c r="G592" s="3"/>
      <c r="H592" s="3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3"/>
      <c r="T592" s="3"/>
      <c r="U592" s="3"/>
      <c r="V592" s="3"/>
      <c r="W592" s="3"/>
    </row>
    <row r="593" spans="2:23" ht="14.25">
      <c r="B593" s="3"/>
      <c r="C593" s="3"/>
      <c r="D593" s="3"/>
      <c r="E593" s="3"/>
      <c r="F593" s="3"/>
      <c r="G593" s="3"/>
      <c r="H593" s="3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3"/>
      <c r="T593" s="3"/>
      <c r="U593" s="3"/>
      <c r="V593" s="3"/>
      <c r="W593" s="3"/>
    </row>
    <row r="594" spans="2:23" ht="14.25">
      <c r="B594" s="3"/>
      <c r="C594" s="3"/>
      <c r="D594" s="3"/>
      <c r="E594" s="3"/>
      <c r="F594" s="3"/>
      <c r="G594" s="3"/>
      <c r="H594" s="3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3"/>
      <c r="T594" s="3"/>
      <c r="U594" s="3"/>
      <c r="V594" s="3"/>
      <c r="W594" s="3"/>
    </row>
    <row r="595" spans="2:23" ht="14.25">
      <c r="B595" s="3"/>
      <c r="C595" s="3"/>
      <c r="D595" s="3"/>
      <c r="E595" s="3"/>
      <c r="F595" s="3"/>
      <c r="G595" s="3"/>
      <c r="H595" s="3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3"/>
      <c r="T595" s="3"/>
      <c r="U595" s="3"/>
      <c r="V595" s="3"/>
      <c r="W595" s="3"/>
    </row>
    <row r="596" spans="2:23" ht="14.25">
      <c r="B596" s="3"/>
      <c r="C596" s="3"/>
      <c r="D596" s="3"/>
      <c r="E596" s="3"/>
      <c r="F596" s="3"/>
      <c r="G596" s="3"/>
      <c r="H596" s="3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3"/>
      <c r="T596" s="3"/>
      <c r="U596" s="3"/>
      <c r="V596" s="3"/>
      <c r="W596" s="3"/>
    </row>
    <row r="597" spans="2:23" ht="14.25">
      <c r="B597" s="3"/>
      <c r="C597" s="3"/>
      <c r="D597" s="3"/>
      <c r="E597" s="3"/>
      <c r="F597" s="3"/>
      <c r="G597" s="3"/>
      <c r="H597" s="3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3"/>
      <c r="T597" s="3"/>
      <c r="U597" s="3"/>
      <c r="V597" s="3"/>
      <c r="W597" s="3"/>
    </row>
    <row r="598" spans="2:23" ht="14.25">
      <c r="B598" s="3"/>
      <c r="C598" s="3"/>
      <c r="D598" s="3"/>
      <c r="E598" s="3"/>
      <c r="F598" s="3"/>
      <c r="G598" s="3"/>
      <c r="H598" s="3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3"/>
      <c r="T598" s="3"/>
      <c r="U598" s="3"/>
      <c r="V598" s="3"/>
      <c r="W598" s="3"/>
    </row>
    <row r="599" spans="2:23" ht="14.25">
      <c r="B599" s="3"/>
      <c r="C599" s="3"/>
      <c r="D599" s="3"/>
      <c r="E599" s="3"/>
      <c r="F599" s="3"/>
      <c r="G599" s="3"/>
      <c r="H599" s="3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3"/>
      <c r="T599" s="3"/>
      <c r="U599" s="3"/>
      <c r="V599" s="3"/>
      <c r="W599" s="3"/>
    </row>
    <row r="600" spans="2:23" ht="14.25">
      <c r="B600" s="3"/>
      <c r="C600" s="3"/>
      <c r="D600" s="3"/>
      <c r="E600" s="3"/>
      <c r="F600" s="3"/>
      <c r="G600" s="3"/>
      <c r="H600" s="3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3"/>
      <c r="T600" s="3"/>
      <c r="U600" s="3"/>
      <c r="V600" s="3"/>
      <c r="W600" s="3"/>
    </row>
    <row r="601" spans="2:23" ht="14.25">
      <c r="B601" s="3"/>
      <c r="C601" s="3"/>
      <c r="D601" s="3"/>
      <c r="E601" s="3"/>
      <c r="F601" s="3"/>
      <c r="G601" s="3"/>
      <c r="H601" s="3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3"/>
      <c r="T601" s="3"/>
      <c r="U601" s="3"/>
      <c r="V601" s="3"/>
      <c r="W601" s="3"/>
    </row>
    <row r="602" spans="2:23" ht="14.25">
      <c r="B602" s="3"/>
      <c r="C602" s="3"/>
      <c r="D602" s="3"/>
      <c r="E602" s="3"/>
      <c r="F602" s="3"/>
      <c r="G602" s="3"/>
      <c r="H602" s="3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3"/>
      <c r="T602" s="3"/>
      <c r="U602" s="3"/>
      <c r="V602" s="3"/>
      <c r="W602" s="3"/>
    </row>
    <row r="603" spans="2:23" ht="14.25">
      <c r="B603" s="3"/>
      <c r="C603" s="3"/>
      <c r="D603" s="3"/>
      <c r="E603" s="3"/>
      <c r="F603" s="3"/>
      <c r="G603" s="3"/>
      <c r="H603" s="3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3"/>
      <c r="T603" s="3"/>
      <c r="U603" s="3"/>
      <c r="V603" s="3"/>
      <c r="W603" s="3"/>
    </row>
    <row r="604" spans="2:23" ht="14.25">
      <c r="B604" s="3"/>
      <c r="C604" s="3"/>
      <c r="D604" s="3"/>
      <c r="E604" s="3"/>
      <c r="F604" s="3"/>
      <c r="G604" s="3"/>
      <c r="H604" s="3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3"/>
      <c r="T604" s="3"/>
      <c r="U604" s="3"/>
      <c r="V604" s="3"/>
      <c r="W604" s="3"/>
    </row>
    <row r="605" spans="2:23" ht="14.25">
      <c r="B605" s="3"/>
      <c r="C605" s="3"/>
      <c r="D605" s="3"/>
      <c r="E605" s="3"/>
      <c r="F605" s="3"/>
      <c r="G605" s="3"/>
      <c r="H605" s="3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3"/>
      <c r="T605" s="3"/>
      <c r="U605" s="3"/>
      <c r="V605" s="3"/>
      <c r="W605" s="3"/>
    </row>
    <row r="606" spans="2:23" ht="14.25">
      <c r="B606" s="3"/>
      <c r="C606" s="3"/>
      <c r="D606" s="3"/>
      <c r="E606" s="3"/>
      <c r="F606" s="3"/>
      <c r="G606" s="3"/>
      <c r="H606" s="3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3"/>
      <c r="T606" s="3"/>
      <c r="U606" s="3"/>
      <c r="V606" s="3"/>
      <c r="W606" s="3"/>
    </row>
    <row r="607" spans="2:23" ht="14.25">
      <c r="B607" s="3"/>
      <c r="C607" s="3"/>
      <c r="D607" s="3"/>
      <c r="E607" s="3"/>
      <c r="F607" s="3"/>
      <c r="G607" s="3"/>
      <c r="H607" s="3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3"/>
      <c r="T607" s="3"/>
      <c r="U607" s="3"/>
      <c r="V607" s="3"/>
      <c r="W607" s="3"/>
    </row>
    <row r="608" spans="2:23" ht="14.25">
      <c r="B608" s="3"/>
      <c r="C608" s="3"/>
      <c r="D608" s="3"/>
      <c r="E608" s="3"/>
      <c r="F608" s="3"/>
      <c r="G608" s="3"/>
      <c r="H608" s="3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3"/>
      <c r="T608" s="3"/>
      <c r="U608" s="3"/>
      <c r="V608" s="3"/>
      <c r="W608" s="3"/>
    </row>
    <row r="609" spans="2:23" ht="14.25">
      <c r="B609" s="3"/>
      <c r="C609" s="3"/>
      <c r="D609" s="3"/>
      <c r="E609" s="3"/>
      <c r="F609" s="3"/>
      <c r="G609" s="3"/>
      <c r="H609" s="3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3"/>
      <c r="T609" s="3"/>
      <c r="U609" s="3"/>
      <c r="V609" s="3"/>
      <c r="W609" s="3"/>
    </row>
    <row r="610" spans="2:23" ht="14.25">
      <c r="B610" s="3"/>
      <c r="C610" s="3"/>
      <c r="D610" s="3"/>
      <c r="E610" s="3"/>
      <c r="F610" s="3"/>
      <c r="G610" s="3"/>
      <c r="H610" s="3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3"/>
      <c r="T610" s="3"/>
      <c r="U610" s="3"/>
      <c r="V610" s="3"/>
      <c r="W610" s="3"/>
    </row>
    <row r="611" spans="2:23" ht="14.25">
      <c r="B611" s="3"/>
      <c r="C611" s="3"/>
      <c r="D611" s="3"/>
      <c r="E611" s="3"/>
      <c r="F611" s="3"/>
      <c r="G611" s="3"/>
      <c r="H611" s="3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3"/>
      <c r="T611" s="3"/>
      <c r="U611" s="3"/>
      <c r="V611" s="3"/>
      <c r="W611" s="3"/>
    </row>
    <row r="612" spans="2:23" ht="14.25">
      <c r="B612" s="3"/>
      <c r="C612" s="3"/>
      <c r="D612" s="3"/>
      <c r="E612" s="3"/>
      <c r="F612" s="3"/>
      <c r="G612" s="3"/>
      <c r="H612" s="3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3"/>
      <c r="T612" s="3"/>
      <c r="U612" s="3"/>
      <c r="V612" s="3"/>
      <c r="W612" s="3"/>
    </row>
    <row r="613" spans="2:23" ht="14.25">
      <c r="B613" s="3"/>
      <c r="C613" s="3"/>
      <c r="D613" s="3"/>
      <c r="E613" s="3"/>
      <c r="F613" s="3"/>
      <c r="G613" s="3"/>
      <c r="H613" s="3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3"/>
      <c r="T613" s="3"/>
      <c r="U613" s="3"/>
      <c r="V613" s="3"/>
      <c r="W613" s="3"/>
    </row>
    <row r="614" spans="2:23" ht="14.25">
      <c r="B614" s="3"/>
      <c r="C614" s="3"/>
      <c r="D614" s="3"/>
      <c r="E614" s="3"/>
      <c r="F614" s="3"/>
      <c r="G614" s="3"/>
      <c r="H614" s="3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3"/>
      <c r="T614" s="3"/>
      <c r="U614" s="3"/>
      <c r="V614" s="3"/>
      <c r="W614" s="3"/>
    </row>
    <row r="615" spans="2:23" ht="14.25">
      <c r="B615" s="3"/>
      <c r="C615" s="3"/>
      <c r="D615" s="3"/>
      <c r="E615" s="3"/>
      <c r="F615" s="3"/>
      <c r="G615" s="3"/>
      <c r="H615" s="3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3"/>
      <c r="T615" s="3"/>
      <c r="U615" s="3"/>
      <c r="V615" s="3"/>
      <c r="W615" s="3"/>
    </row>
    <row r="616" spans="2:23" ht="14.25">
      <c r="B616" s="3"/>
      <c r="C616" s="3"/>
      <c r="D616" s="3"/>
      <c r="E616" s="3"/>
      <c r="F616" s="3"/>
      <c r="G616" s="3"/>
      <c r="H616" s="3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3"/>
      <c r="T616" s="3"/>
      <c r="U616" s="3"/>
      <c r="V616" s="3"/>
      <c r="W616" s="3"/>
    </row>
    <row r="617" spans="2:23" ht="14.25">
      <c r="B617" s="3"/>
      <c r="C617" s="3"/>
      <c r="D617" s="3"/>
      <c r="E617" s="3"/>
      <c r="F617" s="3"/>
      <c r="G617" s="3"/>
      <c r="H617" s="3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3"/>
      <c r="T617" s="3"/>
      <c r="U617" s="3"/>
      <c r="V617" s="3"/>
      <c r="W617" s="3"/>
    </row>
    <row r="618" spans="2:23" ht="14.25">
      <c r="B618" s="3"/>
      <c r="C618" s="3"/>
      <c r="D618" s="3"/>
      <c r="E618" s="3"/>
      <c r="F618" s="3"/>
      <c r="G618" s="3"/>
      <c r="H618" s="3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3"/>
      <c r="T618" s="3"/>
      <c r="U618" s="3"/>
      <c r="V618" s="3"/>
      <c r="W618" s="3"/>
    </row>
    <row r="619" spans="2:23" ht="14.25">
      <c r="B619" s="3"/>
      <c r="C619" s="3"/>
      <c r="D619" s="3"/>
      <c r="E619" s="3"/>
      <c r="F619" s="3"/>
      <c r="G619" s="3"/>
      <c r="H619" s="3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3"/>
      <c r="T619" s="3"/>
      <c r="U619" s="3"/>
      <c r="V619" s="3"/>
      <c r="W619" s="3"/>
    </row>
    <row r="620" spans="2:23" ht="14.25">
      <c r="B620" s="3"/>
      <c r="C620" s="3"/>
      <c r="D620" s="3"/>
      <c r="E620" s="3"/>
      <c r="F620" s="3"/>
      <c r="G620" s="3"/>
      <c r="H620" s="3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3"/>
      <c r="T620" s="3"/>
      <c r="U620" s="3"/>
      <c r="V620" s="3"/>
      <c r="W620" s="3"/>
    </row>
    <row r="621" spans="2:23" ht="14.25">
      <c r="B621" s="3"/>
      <c r="C621" s="3"/>
      <c r="D621" s="3"/>
      <c r="E621" s="3"/>
      <c r="F621" s="3"/>
      <c r="G621" s="3"/>
      <c r="H621" s="3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3"/>
      <c r="T621" s="3"/>
      <c r="U621" s="3"/>
      <c r="V621" s="3"/>
      <c r="W621" s="3"/>
    </row>
    <row r="622" spans="2:23" ht="14.25">
      <c r="B622" s="3"/>
      <c r="C622" s="3"/>
      <c r="D622" s="3"/>
      <c r="E622" s="3"/>
      <c r="F622" s="3"/>
      <c r="G622" s="3"/>
      <c r="H622" s="3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3"/>
      <c r="T622" s="3"/>
      <c r="U622" s="3"/>
      <c r="V622" s="3"/>
      <c r="W622" s="3"/>
    </row>
    <row r="623" spans="2:23" ht="14.25">
      <c r="B623" s="3"/>
      <c r="C623" s="3"/>
      <c r="D623" s="3"/>
      <c r="E623" s="3"/>
      <c r="F623" s="3"/>
      <c r="G623" s="3"/>
      <c r="H623" s="3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3"/>
      <c r="T623" s="3"/>
      <c r="U623" s="3"/>
      <c r="V623" s="3"/>
      <c r="W623" s="3"/>
    </row>
    <row r="624" spans="2:23" ht="14.25">
      <c r="B624" s="3"/>
      <c r="C624" s="3"/>
      <c r="D624" s="3"/>
      <c r="E624" s="3"/>
      <c r="F624" s="3"/>
      <c r="G624" s="3"/>
      <c r="H624" s="3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3"/>
      <c r="T624" s="3"/>
      <c r="U624" s="3"/>
      <c r="V624" s="3"/>
      <c r="W624" s="3"/>
    </row>
    <row r="625" spans="2:23" ht="14.25">
      <c r="B625" s="3"/>
      <c r="C625" s="3"/>
      <c r="D625" s="3"/>
      <c r="E625" s="3"/>
      <c r="F625" s="3"/>
      <c r="G625" s="3"/>
      <c r="H625" s="3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3"/>
      <c r="T625" s="3"/>
      <c r="U625" s="3"/>
      <c r="V625" s="3"/>
      <c r="W625" s="3"/>
    </row>
    <row r="626" spans="2:23" ht="14.25">
      <c r="B626" s="3"/>
      <c r="C626" s="3"/>
      <c r="D626" s="3"/>
      <c r="E626" s="3"/>
      <c r="F626" s="3"/>
      <c r="G626" s="3"/>
      <c r="H626" s="3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3"/>
      <c r="T626" s="3"/>
      <c r="U626" s="3"/>
      <c r="V626" s="3"/>
      <c r="W626" s="3"/>
    </row>
    <row r="627" spans="2:23" ht="14.25">
      <c r="B627" s="3"/>
      <c r="C627" s="3"/>
      <c r="D627" s="3"/>
      <c r="E627" s="3"/>
      <c r="F627" s="3"/>
      <c r="G627" s="3"/>
      <c r="H627" s="3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3"/>
      <c r="T627" s="3"/>
      <c r="U627" s="3"/>
      <c r="V627" s="3"/>
      <c r="W627" s="3"/>
    </row>
    <row r="628" spans="2:23" ht="14.25">
      <c r="B628" s="3"/>
      <c r="C628" s="3"/>
      <c r="D628" s="3"/>
      <c r="E628" s="3"/>
      <c r="F628" s="3"/>
      <c r="G628" s="3"/>
      <c r="H628" s="3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3"/>
      <c r="T628" s="3"/>
      <c r="U628" s="3"/>
      <c r="V628" s="3"/>
      <c r="W628" s="3"/>
    </row>
    <row r="629" spans="2:23" ht="14.25">
      <c r="B629" s="3"/>
      <c r="C629" s="3"/>
      <c r="D629" s="3"/>
      <c r="E629" s="3"/>
      <c r="F629" s="3"/>
      <c r="G629" s="3"/>
      <c r="H629" s="3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3"/>
      <c r="T629" s="3"/>
      <c r="U629" s="3"/>
      <c r="V629" s="3"/>
      <c r="W629" s="3"/>
    </row>
    <row r="630" spans="2:23" ht="14.25">
      <c r="B630" s="3"/>
      <c r="C630" s="3"/>
      <c r="D630" s="3"/>
      <c r="E630" s="3"/>
      <c r="F630" s="3"/>
      <c r="G630" s="3"/>
      <c r="H630" s="3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3"/>
      <c r="T630" s="3"/>
      <c r="U630" s="3"/>
      <c r="V630" s="3"/>
      <c r="W630" s="3"/>
    </row>
    <row r="631" spans="2:23" ht="14.25">
      <c r="B631" s="3"/>
      <c r="C631" s="3"/>
      <c r="D631" s="3"/>
      <c r="E631" s="3"/>
      <c r="F631" s="3"/>
      <c r="G631" s="3"/>
      <c r="H631" s="3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3"/>
      <c r="T631" s="3"/>
      <c r="U631" s="3"/>
      <c r="V631" s="3"/>
      <c r="W631" s="3"/>
    </row>
    <row r="632" spans="2:23" ht="14.25">
      <c r="B632" s="3"/>
      <c r="C632" s="3"/>
      <c r="D632" s="3"/>
      <c r="E632" s="3"/>
      <c r="F632" s="3"/>
      <c r="G632" s="3"/>
      <c r="H632" s="3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3"/>
      <c r="T632" s="3"/>
      <c r="U632" s="3"/>
      <c r="V632" s="3"/>
      <c r="W632" s="3"/>
    </row>
    <row r="633" spans="2:23" ht="14.25">
      <c r="B633" s="3"/>
      <c r="C633" s="3"/>
      <c r="D633" s="3"/>
      <c r="E633" s="3"/>
      <c r="F633" s="3"/>
      <c r="G633" s="3"/>
      <c r="H633" s="3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3"/>
      <c r="T633" s="3"/>
      <c r="U633" s="3"/>
      <c r="V633" s="3"/>
      <c r="W633" s="3"/>
    </row>
    <row r="634" spans="2:23" ht="14.25">
      <c r="B634" s="3"/>
      <c r="C634" s="3"/>
      <c r="D634" s="3"/>
      <c r="E634" s="3"/>
      <c r="F634" s="3"/>
      <c r="G634" s="3"/>
      <c r="H634" s="3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3"/>
      <c r="T634" s="3"/>
      <c r="U634" s="3"/>
      <c r="V634" s="3"/>
      <c r="W634" s="3"/>
    </row>
    <row r="635" spans="2:23" ht="14.25">
      <c r="B635" s="3"/>
      <c r="C635" s="3"/>
      <c r="D635" s="3"/>
      <c r="E635" s="3"/>
      <c r="F635" s="3"/>
      <c r="G635" s="3"/>
      <c r="H635" s="3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3"/>
      <c r="T635" s="3"/>
      <c r="U635" s="3"/>
      <c r="V635" s="3"/>
      <c r="W635" s="3"/>
    </row>
    <row r="636" spans="2:23" ht="14.25">
      <c r="B636" s="3"/>
      <c r="C636" s="3"/>
      <c r="D636" s="3"/>
      <c r="E636" s="3"/>
      <c r="F636" s="3"/>
      <c r="G636" s="3"/>
      <c r="H636" s="3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3"/>
      <c r="T636" s="3"/>
      <c r="U636" s="3"/>
      <c r="V636" s="3"/>
      <c r="W636" s="3"/>
    </row>
    <row r="637" spans="2:23" ht="14.25">
      <c r="B637" s="3"/>
      <c r="C637" s="3"/>
      <c r="D637" s="3"/>
      <c r="E637" s="3"/>
      <c r="F637" s="3"/>
      <c r="G637" s="3"/>
      <c r="H637" s="3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3"/>
      <c r="T637" s="3"/>
      <c r="U637" s="3"/>
      <c r="V637" s="3"/>
      <c r="W637" s="3"/>
    </row>
    <row r="638" spans="2:23" ht="14.25">
      <c r="B638" s="3"/>
      <c r="C638" s="3"/>
      <c r="D638" s="3"/>
      <c r="E638" s="3"/>
      <c r="F638" s="3"/>
      <c r="G638" s="3"/>
      <c r="H638" s="3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3"/>
      <c r="T638" s="3"/>
      <c r="U638" s="3"/>
      <c r="V638" s="3"/>
      <c r="W638" s="3"/>
    </row>
    <row r="639" spans="2:23" ht="14.25">
      <c r="B639" s="3"/>
      <c r="C639" s="3"/>
      <c r="D639" s="3"/>
      <c r="E639" s="3"/>
      <c r="F639" s="3"/>
      <c r="G639" s="3"/>
      <c r="H639" s="3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3"/>
      <c r="T639" s="3"/>
      <c r="U639" s="3"/>
      <c r="V639" s="3"/>
      <c r="W639" s="3"/>
    </row>
    <row r="640" spans="2:23" ht="14.25">
      <c r="B640" s="3"/>
      <c r="C640" s="3"/>
      <c r="D640" s="3"/>
      <c r="E640" s="3"/>
      <c r="F640" s="3"/>
      <c r="G640" s="3"/>
      <c r="H640" s="3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3"/>
      <c r="T640" s="3"/>
      <c r="U640" s="3"/>
      <c r="V640" s="3"/>
      <c r="W640" s="3"/>
    </row>
    <row r="641" spans="2:23" ht="14.25">
      <c r="B641" s="3"/>
      <c r="C641" s="3"/>
      <c r="D641" s="3"/>
      <c r="E641" s="3"/>
      <c r="F641" s="3"/>
      <c r="G641" s="3"/>
      <c r="H641" s="3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3"/>
      <c r="T641" s="3"/>
      <c r="U641" s="3"/>
      <c r="V641" s="3"/>
      <c r="W641" s="3"/>
    </row>
    <row r="642" spans="2:23" ht="14.25">
      <c r="B642" s="3"/>
      <c r="C642" s="3"/>
      <c r="D642" s="3"/>
      <c r="E642" s="3"/>
      <c r="F642" s="3"/>
      <c r="G642" s="3"/>
      <c r="H642" s="3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3"/>
      <c r="T642" s="3"/>
      <c r="U642" s="3"/>
      <c r="V642" s="3"/>
      <c r="W642" s="3"/>
    </row>
    <row r="643" spans="2:23" ht="14.25">
      <c r="B643" s="3"/>
      <c r="C643" s="3"/>
      <c r="D643" s="3"/>
      <c r="E643" s="3"/>
      <c r="F643" s="3"/>
      <c r="G643" s="3"/>
      <c r="H643" s="3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3"/>
      <c r="T643" s="3"/>
      <c r="U643" s="3"/>
      <c r="V643" s="3"/>
      <c r="W643" s="3"/>
    </row>
    <row r="644" spans="2:23" ht="14.25">
      <c r="B644" s="3"/>
      <c r="C644" s="3"/>
      <c r="D644" s="3"/>
      <c r="E644" s="3"/>
      <c r="F644" s="3"/>
      <c r="G644" s="3"/>
      <c r="H644" s="3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3"/>
      <c r="T644" s="3"/>
      <c r="U644" s="3"/>
      <c r="V644" s="3"/>
      <c r="W644" s="3"/>
    </row>
    <row r="645" spans="2:23" ht="14.25">
      <c r="B645" s="3"/>
      <c r="C645" s="3"/>
      <c r="D645" s="3"/>
      <c r="E645" s="3"/>
      <c r="F645" s="3"/>
      <c r="G645" s="3"/>
      <c r="H645" s="3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3"/>
      <c r="T645" s="3"/>
      <c r="U645" s="3"/>
      <c r="V645" s="3"/>
      <c r="W645" s="3"/>
    </row>
    <row r="646" spans="2:23" ht="14.25">
      <c r="B646" s="3"/>
      <c r="C646" s="3"/>
      <c r="D646" s="3"/>
      <c r="E646" s="3"/>
      <c r="F646" s="3"/>
      <c r="G646" s="3"/>
      <c r="H646" s="3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3"/>
      <c r="T646" s="3"/>
      <c r="U646" s="3"/>
      <c r="V646" s="3"/>
      <c r="W646" s="3"/>
    </row>
    <row r="647" spans="2:23" ht="14.25">
      <c r="B647" s="3"/>
      <c r="C647" s="3"/>
      <c r="D647" s="3"/>
      <c r="E647" s="3"/>
      <c r="F647" s="3"/>
      <c r="G647" s="3"/>
      <c r="H647" s="3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3"/>
      <c r="T647" s="3"/>
      <c r="U647" s="3"/>
      <c r="V647" s="3"/>
      <c r="W647" s="3"/>
    </row>
    <row r="648" spans="2:23" ht="14.25">
      <c r="B648" s="3"/>
      <c r="C648" s="3"/>
      <c r="D648" s="3"/>
      <c r="E648" s="3"/>
      <c r="F648" s="3"/>
      <c r="G648" s="3"/>
      <c r="H648" s="3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3"/>
      <c r="T648" s="3"/>
      <c r="U648" s="3"/>
      <c r="V648" s="3"/>
      <c r="W648" s="3"/>
    </row>
    <row r="649" spans="2:23" ht="14.25">
      <c r="B649" s="3"/>
      <c r="C649" s="3"/>
      <c r="D649" s="3"/>
      <c r="E649" s="3"/>
      <c r="F649" s="3"/>
      <c r="G649" s="3"/>
      <c r="H649" s="3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3"/>
      <c r="T649" s="3"/>
      <c r="U649" s="3"/>
      <c r="V649" s="3"/>
      <c r="W649" s="3"/>
    </row>
    <row r="650" spans="2:23" ht="14.25">
      <c r="B650" s="3"/>
      <c r="C650" s="3"/>
      <c r="D650" s="3"/>
      <c r="E650" s="3"/>
      <c r="F650" s="3"/>
      <c r="G650" s="3"/>
      <c r="H650" s="3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3"/>
      <c r="T650" s="3"/>
      <c r="U650" s="3"/>
      <c r="V650" s="3"/>
      <c r="W650" s="3"/>
    </row>
    <row r="651" spans="2:23" ht="14.25">
      <c r="B651" s="3"/>
      <c r="C651" s="3"/>
      <c r="D651" s="3"/>
      <c r="E651" s="3"/>
      <c r="F651" s="3"/>
      <c r="G651" s="3"/>
      <c r="H651" s="3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3"/>
      <c r="T651" s="3"/>
      <c r="U651" s="3"/>
      <c r="V651" s="3"/>
      <c r="W651" s="3"/>
    </row>
    <row r="652" spans="2:23" ht="14.25">
      <c r="B652" s="3"/>
      <c r="C652" s="3"/>
      <c r="D652" s="3"/>
      <c r="E652" s="3"/>
      <c r="F652" s="3"/>
      <c r="G652" s="3"/>
      <c r="H652" s="3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3"/>
      <c r="T652" s="3"/>
      <c r="U652" s="3"/>
      <c r="V652" s="3"/>
      <c r="W652" s="3"/>
    </row>
    <row r="653" spans="2:23" ht="14.25">
      <c r="B653" s="3"/>
      <c r="C653" s="3"/>
      <c r="D653" s="3"/>
      <c r="E653" s="3"/>
      <c r="F653" s="3"/>
      <c r="G653" s="3"/>
      <c r="H653" s="3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3"/>
      <c r="T653" s="3"/>
      <c r="U653" s="3"/>
      <c r="V653" s="3"/>
      <c r="W653" s="3"/>
    </row>
    <row r="654" spans="2:23" ht="14.25">
      <c r="B654" s="3"/>
      <c r="C654" s="3"/>
      <c r="D654" s="3"/>
      <c r="E654" s="3"/>
      <c r="F654" s="3"/>
      <c r="G654" s="3"/>
      <c r="H654" s="3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3"/>
      <c r="T654" s="3"/>
      <c r="U654" s="3"/>
      <c r="V654" s="3"/>
      <c r="W654" s="3"/>
    </row>
    <row r="655" spans="2:23" ht="14.25">
      <c r="B655" s="3"/>
      <c r="C655" s="3"/>
      <c r="D655" s="3"/>
      <c r="E655" s="3"/>
      <c r="F655" s="3"/>
      <c r="G655" s="3"/>
      <c r="H655" s="3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3"/>
      <c r="T655" s="3"/>
      <c r="U655" s="3"/>
      <c r="V655" s="3"/>
      <c r="W655" s="3"/>
    </row>
    <row r="656" spans="2:23" ht="14.25">
      <c r="B656" s="3"/>
      <c r="C656" s="3"/>
      <c r="D656" s="3"/>
      <c r="E656" s="3"/>
      <c r="F656" s="3"/>
      <c r="G656" s="3"/>
      <c r="H656" s="3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3"/>
      <c r="T656" s="3"/>
      <c r="U656" s="3"/>
      <c r="V656" s="3"/>
      <c r="W656" s="3"/>
    </row>
    <row r="657" spans="2:23" ht="14.25">
      <c r="B657" s="3"/>
      <c r="C657" s="3"/>
      <c r="D657" s="3"/>
      <c r="E657" s="3"/>
      <c r="F657" s="3"/>
      <c r="G657" s="3"/>
      <c r="H657" s="3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3"/>
      <c r="T657" s="3"/>
      <c r="U657" s="3"/>
      <c r="V657" s="3"/>
      <c r="W657" s="3"/>
    </row>
    <row r="658" spans="2:23" ht="14.25">
      <c r="B658" s="3"/>
      <c r="C658" s="3"/>
      <c r="D658" s="3"/>
      <c r="E658" s="3"/>
      <c r="F658" s="3"/>
      <c r="G658" s="3"/>
      <c r="H658" s="3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3"/>
      <c r="T658" s="3"/>
      <c r="U658" s="3"/>
      <c r="V658" s="3"/>
      <c r="W658" s="3"/>
    </row>
    <row r="659" spans="2:23" ht="14.25">
      <c r="B659" s="3"/>
      <c r="C659" s="3"/>
      <c r="D659" s="3"/>
      <c r="E659" s="3"/>
      <c r="F659" s="3"/>
      <c r="G659" s="3"/>
      <c r="H659" s="3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3"/>
      <c r="T659" s="3"/>
      <c r="U659" s="3"/>
      <c r="V659" s="3"/>
      <c r="W659" s="3"/>
    </row>
    <row r="660" spans="2:23" ht="14.25">
      <c r="B660" s="3"/>
      <c r="C660" s="3"/>
      <c r="D660" s="3"/>
      <c r="E660" s="3"/>
      <c r="F660" s="3"/>
      <c r="G660" s="3"/>
      <c r="H660" s="3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3"/>
      <c r="T660" s="3"/>
      <c r="U660" s="3"/>
      <c r="V660" s="3"/>
      <c r="W660" s="3"/>
    </row>
    <row r="661" spans="2:23" ht="14.25">
      <c r="B661" s="3"/>
      <c r="C661" s="3"/>
      <c r="D661" s="3"/>
      <c r="E661" s="3"/>
      <c r="F661" s="3"/>
      <c r="G661" s="3"/>
      <c r="H661" s="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3"/>
      <c r="T661" s="3"/>
      <c r="U661" s="3"/>
      <c r="V661" s="3"/>
      <c r="W661" s="3"/>
    </row>
    <row r="662" spans="2:23" ht="14.25">
      <c r="B662" s="3"/>
      <c r="C662" s="3"/>
      <c r="D662" s="3"/>
      <c r="E662" s="3"/>
      <c r="F662" s="3"/>
      <c r="G662" s="3"/>
      <c r="H662" s="3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3"/>
      <c r="T662" s="3"/>
      <c r="U662" s="3"/>
      <c r="V662" s="3"/>
      <c r="W662" s="3"/>
    </row>
    <row r="663" spans="2:23" ht="14.25">
      <c r="B663" s="3"/>
      <c r="C663" s="3"/>
      <c r="D663" s="3"/>
      <c r="E663" s="3"/>
      <c r="F663" s="3"/>
      <c r="G663" s="3"/>
      <c r="H663" s="3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3"/>
      <c r="T663" s="3"/>
      <c r="U663" s="3"/>
      <c r="V663" s="3"/>
      <c r="W663" s="3"/>
    </row>
    <row r="664" spans="2:23" ht="14.25">
      <c r="B664" s="3"/>
      <c r="C664" s="3"/>
      <c r="D664" s="3"/>
      <c r="E664" s="3"/>
      <c r="F664" s="3"/>
      <c r="G664" s="3"/>
      <c r="H664" s="3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3"/>
      <c r="T664" s="3"/>
      <c r="U664" s="3"/>
      <c r="V664" s="3"/>
      <c r="W664" s="3"/>
    </row>
    <row r="665" spans="2:23" ht="14.25">
      <c r="B665" s="3"/>
      <c r="C665" s="3"/>
      <c r="D665" s="3"/>
      <c r="E665" s="3"/>
      <c r="F665" s="3"/>
      <c r="G665" s="3"/>
      <c r="H665" s="3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3"/>
      <c r="T665" s="3"/>
      <c r="U665" s="3"/>
      <c r="V665" s="3"/>
      <c r="W665" s="3"/>
    </row>
    <row r="666" spans="2:23" ht="14.25">
      <c r="B666" s="3"/>
      <c r="C666" s="3"/>
      <c r="D666" s="3"/>
      <c r="E666" s="3"/>
      <c r="F666" s="3"/>
      <c r="G666" s="3"/>
      <c r="H666" s="3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3"/>
      <c r="T666" s="3"/>
      <c r="U666" s="3"/>
      <c r="V666" s="3"/>
      <c r="W666" s="3"/>
    </row>
    <row r="667" spans="2:23" ht="14.25">
      <c r="B667" s="3"/>
      <c r="C667" s="3"/>
      <c r="D667" s="3"/>
      <c r="E667" s="3"/>
      <c r="F667" s="3"/>
      <c r="G667" s="3"/>
      <c r="H667" s="3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3"/>
      <c r="T667" s="3"/>
      <c r="U667" s="3"/>
      <c r="V667" s="3"/>
      <c r="W667" s="3"/>
    </row>
    <row r="668" spans="2:23" ht="14.25">
      <c r="B668" s="3"/>
      <c r="C668" s="3"/>
      <c r="D668" s="3"/>
      <c r="E668" s="3"/>
      <c r="F668" s="3"/>
      <c r="G668" s="3"/>
      <c r="H668" s="3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3"/>
      <c r="T668" s="3"/>
      <c r="U668" s="3"/>
      <c r="V668" s="3"/>
      <c r="W668" s="3"/>
    </row>
    <row r="669" spans="2:23" ht="14.25">
      <c r="B669" s="3"/>
      <c r="C669" s="3"/>
      <c r="D669" s="3"/>
      <c r="E669" s="3"/>
      <c r="F669" s="3"/>
      <c r="G669" s="3"/>
      <c r="H669" s="3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3"/>
      <c r="T669" s="3"/>
      <c r="U669" s="3"/>
      <c r="V669" s="3"/>
      <c r="W669" s="3"/>
    </row>
    <row r="670" spans="2:23" ht="14.25">
      <c r="B670" s="3"/>
      <c r="C670" s="3"/>
      <c r="D670" s="3"/>
      <c r="E670" s="3"/>
      <c r="F670" s="3"/>
      <c r="G670" s="3"/>
      <c r="H670" s="3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3"/>
      <c r="T670" s="3"/>
      <c r="U670" s="3"/>
      <c r="V670" s="3"/>
      <c r="W670" s="3"/>
    </row>
    <row r="671" spans="2:23" ht="14.25">
      <c r="B671" s="3"/>
      <c r="C671" s="3"/>
      <c r="D671" s="3"/>
      <c r="E671" s="3"/>
      <c r="F671" s="3"/>
      <c r="G671" s="3"/>
      <c r="H671" s="3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3"/>
      <c r="T671" s="3"/>
      <c r="U671" s="3"/>
      <c r="V671" s="3"/>
      <c r="W671" s="3"/>
    </row>
    <row r="672" spans="2:23" ht="14.25">
      <c r="B672" s="3"/>
      <c r="C672" s="3"/>
      <c r="D672" s="3"/>
      <c r="E672" s="3"/>
      <c r="F672" s="3"/>
      <c r="G672" s="3"/>
      <c r="H672" s="3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3"/>
      <c r="T672" s="3"/>
      <c r="U672" s="3"/>
      <c r="V672" s="3"/>
      <c r="W672" s="3"/>
    </row>
    <row r="673" spans="2:23" ht="14.25">
      <c r="B673" s="3"/>
      <c r="C673" s="3"/>
      <c r="D673" s="3"/>
      <c r="E673" s="3"/>
      <c r="F673" s="3"/>
      <c r="G673" s="3"/>
      <c r="H673" s="3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3"/>
      <c r="T673" s="3"/>
      <c r="U673" s="3"/>
      <c r="V673" s="3"/>
      <c r="W673" s="3"/>
    </row>
    <row r="674" spans="2:23" ht="14.25">
      <c r="B674" s="3"/>
      <c r="C674" s="3"/>
      <c r="D674" s="3"/>
      <c r="E674" s="3"/>
      <c r="F674" s="3"/>
      <c r="G674" s="3"/>
      <c r="H674" s="3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3"/>
      <c r="T674" s="3"/>
      <c r="U674" s="3"/>
      <c r="V674" s="3"/>
      <c r="W674" s="3"/>
    </row>
    <row r="675" spans="2:23" ht="14.25">
      <c r="B675" s="3"/>
      <c r="C675" s="3"/>
      <c r="D675" s="3"/>
      <c r="E675" s="3"/>
      <c r="F675" s="3"/>
      <c r="G675" s="3"/>
      <c r="H675" s="3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3"/>
      <c r="T675" s="3"/>
      <c r="U675" s="3"/>
      <c r="V675" s="3"/>
      <c r="W675" s="3"/>
    </row>
    <row r="676" spans="2:23" ht="14.25">
      <c r="B676" s="3"/>
      <c r="C676" s="3"/>
      <c r="D676" s="3"/>
      <c r="E676" s="3"/>
      <c r="F676" s="3"/>
      <c r="G676" s="3"/>
      <c r="H676" s="3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3"/>
      <c r="T676" s="3"/>
      <c r="U676" s="3"/>
      <c r="V676" s="3"/>
      <c r="W676" s="3"/>
    </row>
    <row r="677" spans="2:23" ht="14.25">
      <c r="B677" s="3"/>
      <c r="C677" s="3"/>
      <c r="D677" s="3"/>
      <c r="E677" s="3"/>
      <c r="F677" s="3"/>
      <c r="G677" s="3"/>
      <c r="H677" s="3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3"/>
      <c r="T677" s="3"/>
      <c r="U677" s="3"/>
      <c r="V677" s="3"/>
      <c r="W677" s="3"/>
    </row>
    <row r="678" spans="2:23" ht="14.25">
      <c r="B678" s="3"/>
      <c r="C678" s="3"/>
      <c r="D678" s="3"/>
      <c r="E678" s="3"/>
      <c r="F678" s="3"/>
      <c r="G678" s="3"/>
      <c r="H678" s="3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3"/>
      <c r="T678" s="3"/>
      <c r="U678" s="3"/>
      <c r="V678" s="3"/>
      <c r="W678" s="3"/>
    </row>
    <row r="679" spans="2:23" ht="14.25">
      <c r="B679" s="3"/>
      <c r="C679" s="3"/>
      <c r="D679" s="3"/>
      <c r="E679" s="3"/>
      <c r="F679" s="3"/>
      <c r="G679" s="3"/>
      <c r="H679" s="3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3"/>
      <c r="T679" s="3"/>
      <c r="U679" s="3"/>
      <c r="V679" s="3"/>
      <c r="W679" s="3"/>
    </row>
    <row r="680" spans="2:23" ht="14.25">
      <c r="B680" s="3"/>
      <c r="C680" s="3"/>
      <c r="D680" s="3"/>
      <c r="E680" s="3"/>
      <c r="F680" s="3"/>
      <c r="G680" s="3"/>
      <c r="H680" s="3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3"/>
      <c r="T680" s="3"/>
      <c r="U680" s="3"/>
      <c r="V680" s="3"/>
      <c r="W680" s="3"/>
    </row>
    <row r="681" spans="2:23" ht="14.25">
      <c r="B681" s="3"/>
      <c r="C681" s="3"/>
      <c r="D681" s="3"/>
      <c r="E681" s="3"/>
      <c r="F681" s="3"/>
      <c r="G681" s="3"/>
      <c r="H681" s="3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3"/>
      <c r="T681" s="3"/>
      <c r="U681" s="3"/>
      <c r="V681" s="3"/>
      <c r="W681" s="3"/>
    </row>
    <row r="682" spans="2:23" ht="14.25">
      <c r="B682" s="3"/>
      <c r="C682" s="3"/>
      <c r="D682" s="3"/>
      <c r="E682" s="3"/>
      <c r="F682" s="3"/>
      <c r="G682" s="3"/>
      <c r="H682" s="3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3"/>
      <c r="T682" s="3"/>
      <c r="U682" s="3"/>
      <c r="V682" s="3"/>
      <c r="W682" s="3"/>
    </row>
    <row r="683" spans="2:23" ht="14.25">
      <c r="B683" s="3"/>
      <c r="C683" s="3"/>
      <c r="D683" s="3"/>
      <c r="E683" s="3"/>
      <c r="F683" s="3"/>
      <c r="G683" s="3"/>
      <c r="H683" s="3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3"/>
      <c r="T683" s="3"/>
      <c r="U683" s="3"/>
      <c r="V683" s="3"/>
      <c r="W683" s="3"/>
    </row>
    <row r="684" spans="2:23" ht="14.25">
      <c r="B684" s="3"/>
      <c r="C684" s="3"/>
      <c r="D684" s="3"/>
      <c r="E684" s="3"/>
      <c r="F684" s="3"/>
      <c r="G684" s="3"/>
      <c r="H684" s="3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3"/>
      <c r="T684" s="3"/>
      <c r="U684" s="3"/>
      <c r="V684" s="3"/>
      <c r="W684" s="3"/>
    </row>
    <row r="685" spans="2:23" ht="14.25">
      <c r="B685" s="3"/>
      <c r="C685" s="3"/>
      <c r="D685" s="3"/>
      <c r="E685" s="3"/>
      <c r="F685" s="3"/>
      <c r="G685" s="3"/>
      <c r="H685" s="3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3"/>
      <c r="T685" s="3"/>
      <c r="U685" s="3"/>
      <c r="V685" s="3"/>
      <c r="W685" s="3"/>
    </row>
    <row r="686" spans="2:23" ht="14.25">
      <c r="B686" s="3"/>
      <c r="C686" s="3"/>
      <c r="D686" s="3"/>
      <c r="E686" s="3"/>
      <c r="F686" s="3"/>
      <c r="G686" s="3"/>
      <c r="H686" s="3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3"/>
      <c r="T686" s="3"/>
      <c r="U686" s="3"/>
      <c r="V686" s="3"/>
      <c r="W686" s="3"/>
    </row>
    <row r="687" spans="2:23" ht="14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4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4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4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4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4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4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4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4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4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4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4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4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4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4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4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4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4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4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4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4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4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4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4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4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4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4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4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4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4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4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4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4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4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4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4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4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4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4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4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4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4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4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4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4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4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4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4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4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4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4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4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4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4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4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4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4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4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4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4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4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4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4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4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4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4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4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4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4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4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4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4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4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4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4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4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4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4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4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4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4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4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4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4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4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4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4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4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4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4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4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4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4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4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4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4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4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4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4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4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4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4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4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4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4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4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4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4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4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4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4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4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4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4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4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4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4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4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4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4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4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4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4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4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4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4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4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4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4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4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4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4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4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4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4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4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4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4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4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4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4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4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4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4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4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4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4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4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4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4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4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4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4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4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4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4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4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4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4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4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4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4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4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4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4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4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4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4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4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4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4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4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4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4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4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4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4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4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4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4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4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4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4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4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4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4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4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4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4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4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4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4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4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4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4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4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4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4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4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4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4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4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4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4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4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4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4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4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4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4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4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4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4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4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4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4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4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4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4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4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4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4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4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4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4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4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4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4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4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4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4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4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4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4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4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4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4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4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4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4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4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4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4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4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4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4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4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4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4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4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4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4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4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4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4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4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4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4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4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4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4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4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4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4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4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4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4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4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4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4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4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4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4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4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4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4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4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4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4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4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4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4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4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4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4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4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4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4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4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4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4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4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4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4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4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4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4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4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4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4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4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4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4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4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4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4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4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4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4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</sheetData>
  <printOptions/>
  <pageMargins left="0.7480314960629921" right="0.36" top="0.52" bottom="0.32" header="0.3" footer="0.32"/>
  <pageSetup horizontalDpi="600" verticalDpi="600" orientation="portrait" paperSize="9" r:id="rId2"/>
  <headerFooter alignWithMargins="0">
    <oddHeader>&amp;L&amp;"Arial,Pogrubiona kursywa"&amp;12Ćwiczenia: polityka pieniężna&amp;R&amp;"Arial,Pogrubiony"&amp;12NIEMCY</oddHeader>
  </headerFooter>
  <rowBreaks count="2" manualBreakCount="2">
    <brk id="40" max="9" man="1"/>
    <brk id="9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worlowsk</dc:creator>
  <cp:keywords/>
  <dc:description/>
  <cp:lastModifiedBy>worlowsk</cp:lastModifiedBy>
  <cp:lastPrinted>2004-01-12T13:10:04Z</cp:lastPrinted>
  <dcterms:created xsi:type="dcterms:W3CDTF">2003-10-29T16:50:04Z</dcterms:created>
  <dcterms:modified xsi:type="dcterms:W3CDTF">2004-01-12T13:10:06Z</dcterms:modified>
  <cp:category/>
  <cp:version/>
  <cp:contentType/>
  <cp:contentStatus/>
</cp:coreProperties>
</file>